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8B224723-08F3-43F5-8FD1-EDB7B4CECCC8}"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<sst xmlns="http://schemas.openxmlformats.org/spreadsheetml/2006/main" count="3055" uniqueCount="281">
  <si>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</si>
  <si>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</si>
  <si>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</si>
  <si>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</si>
  <si>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</si>
  <si>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</si>
  <si>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</si>
  <si>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</si>
  <si>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</si>
  <si>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</si>
  <si>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</si>
  <si>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</si>
  <si>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</si>
  <si>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</si>
  <si>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</si>
  <si>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</si>
  <si>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</si>
  <si>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</si>
  <si>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</si>
  <si>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</si>
  <si>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</si>
  <si>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</si>
  <si>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</si>
  <si>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Salomon</t>
  </si>
  <si>
    <t>X ULTRA 4 MID WIDE GTX Black/Mgn</t>
  </si>
  <si>
    <t>L41294600</t>
  </si>
  <si>
    <t>Ботинки</t>
  </si>
  <si>
    <t>Обувь</t>
  </si>
  <si>
    <t>Зимняя обувь</t>
  </si>
  <si>
    <t>Туризм</t>
  </si>
  <si>
    <t>Мужчины</t>
  </si>
  <si>
    <t>Просторная версия X-ULTRA 4 из материала GORE-TEX создана для покорения как подъемов, так и спусков. Она такая же маневренная, как кроссовки для трейлраннинга, но при этом обладает всей необходимой устойчивостью, сцеплением и водоотталкивающими свойствами для преодоления сложного рельефа. Благодаря новой конструкции, кроссовки еще лучше защищают чувствительные суставы, не ограничивая свободу движений.
Созданные на основе опыта в трейлраннинге, эти кроссовки легче и маневреннее, поэтому вы сможете комфортно передвигаться по неровной, шероховатой местности.
Новая технология Advanced Chassis™ воздействует на суставы с внешней стороны стопы, оптимизируя стабильность без ограничения подвижности, а средняя часть обеспечивает дополнительную поддержку голеностопного сустава.
Подошва All Terrain Contagrip® обеспечивает превосходное сцепление с поверхностью, даже во влажных или скользких условиях, что позволяет лучше контролировать движение, особенно на спусках.
Стелька OrthoLite® повторяет контуры вашей стопы, обеспечивая превосходную амортизацию, воздухопроницаемость и износостойкость для повышения комфорта во время движения.</t>
  </si>
  <si>
    <t>черный</t>
  </si>
  <si>
    <t>60% искусственный материал,  40% текстиль</t>
  </si>
  <si>
    <t>UK</t>
  </si>
  <si>
    <t>7,5</t>
  </si>
  <si>
    <t>SHOES TOUNDRA PRO CSWP W PHANTOM/BK/Ampa</t>
  </si>
  <si>
    <t>L39972200</t>
  </si>
  <si>
    <t>Новое поступление</t>
  </si>
  <si>
    <t>Спортивный стиль</t>
  </si>
  <si>
    <t>Женщины</t>
  </si>
  <si>
    <t>Стремитесь покорить ледяную вершину или просто хотите надеть действительно теплые ботинки с хорошим сцеплением для езды на снегоходах, покататься на лыжной трассе с подъемником или срубить еще одну вязанку обледеневших дров? Обувь TOUNЮRA PRO CSWP - то, что вам нужно! Использование аэрогеля позволяет не замерзнуть до температуры -40 C 
Технология НАСА для экстремально низких температур, Aerogels, делает Toundra самыми теплыми ботинками среди обуви Salomon. Полностью водонепроницаемая конструкция ClimaSalomon предотвращает проникновение влаги в ботинки. Гуляйте по снегу и льду более уверенно, ведь у вас есть Sno-Cat. Агрессивные протекторы на этой зимней подошве Contagrip обеспечат полноценное сцепление с заснеженной и обледенелой  поверхностью. Подошва:  не оставляющая следов резины подошва Winter Contagrip. *Технологии Clima Salomon WaterProof, Winter Contagrip, AEROTHERM</t>
  </si>
  <si>
    <t>Clima Salomon WaterProof. Защищает от влаги.; Salomon Winter Contagrip. Зимняя подошва.</t>
  </si>
  <si>
    <t>Зима</t>
  </si>
  <si>
    <t>верх: кожа, текстиль; подкладка: текстиль; подошва: резина</t>
  </si>
  <si>
    <t>4</t>
  </si>
  <si>
    <t>4,5</t>
  </si>
  <si>
    <t>3,5</t>
  </si>
  <si>
    <t>5</t>
  </si>
  <si>
    <t>5,5</t>
  </si>
  <si>
    <t>6</t>
  </si>
  <si>
    <t>6,5</t>
  </si>
  <si>
    <t>7</t>
  </si>
  <si>
    <t>8</t>
  </si>
  <si>
    <t>OUTsnap CSWP W Black/Ebony/Black</t>
  </si>
  <si>
    <t>L41110100</t>
  </si>
  <si>
    <t>Ботинки Salomon 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 Перепад: 9 мм. Вес: 360 г.</t>
  </si>
  <si>
    <t>верх: полиуретан, текстиль; подкладка: текстиль; подошва: резина</t>
  </si>
  <si>
    <t>X ULTRA SNOWPILOT WATERPROOF</t>
  </si>
  <si>
    <t>L47585600</t>
  </si>
  <si>
    <t>Мужские зимние ботинки Salomon X Ultra Snowpilot WP идеально подходят для холодных зимних дней. Кожа с полиуретановым покрытием и водонепроницаемая мембрана adv.DRY обеспечивают тепло и защиту при зимних температурах. Технология SensiFit™ обхватывает вашу ногу, обеспечивая точную посадку. Благодаря теплоизоляции adv.WARM эти ботинки заставят вас ценить зиму. Подошва Winter Contagrip® обеспечивает сцепление на льду и снегу.</t>
  </si>
  <si>
    <t>Waterproof. Водооталкивающий материал.</t>
  </si>
  <si>
    <t>верх: нат.кожа, иск.кожа, текстиль; подкладка: текстиль; подошва: резина</t>
  </si>
  <si>
    <t>8,5</t>
  </si>
  <si>
    <t>9</t>
  </si>
  <si>
    <t>9,5</t>
  </si>
  <si>
    <t>10</t>
  </si>
  <si>
    <t>10,5</t>
  </si>
  <si>
    <t>11</t>
  </si>
  <si>
    <t>11,5</t>
  </si>
  <si>
    <t>12</t>
  </si>
  <si>
    <t>12,5</t>
  </si>
  <si>
    <t>SHELTER WP W</t>
  </si>
  <si>
    <t>L47855200</t>
  </si>
  <si>
    <t>Salomon SHELTER WP W — женские утеплённые ботинки для города, пеших прогулок и активного отдыха в холодное время года (зима, межсезонье). Модель сочетает защиту от непогоды, комфорт при длительной носке и современный дизайн</t>
  </si>
  <si>
    <t>серый</t>
  </si>
  <si>
    <t>верх: текстиль, иск.кожа; подкладка: текстиль; подошва: резина</t>
  </si>
  <si>
    <t>SHOES WANDER W Black/Plum Kitten/Gull</t>
  </si>
  <si>
    <t>L47153200</t>
  </si>
  <si>
    <t>Обувь для спорта</t>
  </si>
  <si>
    <t>Великолепная природа широка и просто ждет, чтобы ее исследовали. Ботинки Salomon WANDER включает все, что вам нужно для походов, пробежек и путешествий, в одну пару. Отдавая предпочтение комфорту, мягким материалам и упругому пенопласту, ботинки готовы к лесным тропинкам, зарубежным городам и любым приключениям, о которых вы только можете мечтать.
Благодаря цепкой вездеходной подошве Contagrip и защитной посадке они вас не остановят.
Мягкий комфорт — эффективное сочетание упругой пены EnergyCell, обеспечивающей амортизацию ударов, мягких тканей и достаточного пространства для пальцев ног.
Надежная опора: обволакивающая конструкция SensiFit обхватывает ногу, обеспечивая безграничную уверенность на каждом шагу.
ботинки предназначены для самых разных поверхностей. Обеспечивают долговечность и уверенность на мокрых, сухих, твердых или рыхлых поверхностях.
3D Mesh-3D открытая сетка обеспечивает максимальную воздухопроницаемость.
Кожа с полиуретановым покрытием защищает и делает обувь прочнее, продлевая срок ее службы.
Обычные шнурки. Традиционная система шнуровки с петельками.</t>
  </si>
  <si>
    <t>75% текстиль, 25% синтетика подошва: 100% резина</t>
  </si>
  <si>
    <t>GENESIS</t>
  </si>
  <si>
    <t>L49237100</t>
  </si>
  <si>
    <t>Кроссовки</t>
  </si>
  <si>
    <t>Унисекс</t>
  </si>
  <si>
    <t>Кроссовки Salomon Genesis — это универсальная обувь для бега по пересеченной местности, сочетающая в себе комфорт, отзывчивость и точную посадку для исключительного ощущения от бега. Верх выполнен из Matryx®, прочного и износостойкого материала, обеспечивающего оптимальную защиту. Цепкая подошва гарантирует отличное сцепление даже на самом сложном рельефе, позволяя вам чувствовать себя уверенно и стабильно в любое время. Эта обувь специально разработана для сложных трасс и будет сопровождать вас во всех ваших приключениях, независимо от сложности маршрута. Ее конструкция ориентирована на долговечность и производительность, что делает ее надежным партнером для активного отдыха и бега по пересеченной местности. Дизайн подчеркивает функциональность и оптимальную адаптацию к естественным движениям во время бега.</t>
  </si>
  <si>
    <t>черный/синий</t>
  </si>
  <si>
    <t>SUPERCROSS 4</t>
  </si>
  <si>
    <t>L47315700</t>
  </si>
  <si>
    <t>Ультратехнологичные кроссовки для трейлраннинга, обеспечивающие сцепление. SUPERCROSS 4 — это настоящая бескомпромиссная машина с еще большими грунтозацепами и дополнительными канавками для преодоления грязи и обеспечения надежного сцепления. Сконструированная как шина, ее подошва в сочетании с усиленным верхом и конструкцией SensiFit™ гарантирует исключительную поддержку, посадку и комфорт. Система шнуровки Quicklace™</t>
  </si>
  <si>
    <t>синий</t>
  </si>
  <si>
    <t>верх: текстиль, иск.кожа; подкладка: текстиль; подошва: резина</t>
  </si>
  <si>
    <t>Schuhe ALPHACROSS 5 W Black/Black/Ebony</t>
  </si>
  <si>
    <t>L47312700</t>
  </si>
  <si>
    <t>Фитнес</t>
  </si>
  <si>
    <t>Salomon Alphacross 5 W — это женские беговые кроссовки, созданные для уверенного движения как по городским дорожкам, так и по пересеченной местности. Они изготовлены из сочетания синтетики и текстиля, что обеспечивает легкость и удобство, а резиновая подошва гарантирует надежное сцепление с поверхностью. Верх обуви дышащий, что позволяет ногам оставаться сухими даже при интенсивных нагрузках. Благодаря традиционной шнуровке можно легко адаптировать посадку под индивидуальные предпочтения, обеспечивая надежную фиксацию ноги. Данные кроссовки станут отличным выбором для тех, кто ищет баланс между комфортом и производительностью в беге. Salomon Alphacross 5 W обеспечат вам уверенность на любом маршруте.</t>
  </si>
  <si>
    <t>Синтетика, текстиль, резина</t>
  </si>
  <si>
    <t>SPEEDCROSS 6 W</t>
  </si>
  <si>
    <t>L41742800</t>
  </si>
  <si>
    <t>Кроссовки Salomon Speedcross 6 W разработаны для женщин, которые любят бег по пересеченной местности. Верх из полиэстера и полиуретана обеспечивает легкость и прочность, идеально адаптируясь к ноге и поддерживая ее при каждом шаге. Текстильная подкладка способствует эффективной вентиляции и комфорту даже при длительном ношении. Резиновая подошва с агрессивным протектором обеспечивает отличное сцепление на разных типах поверхности, будь то мокрая тропа или грунтовая дорога. Эти кроссовки сочетают в себе передовые технологии и эргономичный дизайн, делая каждую пробежку комфортной и безопасной.</t>
  </si>
  <si>
    <t>XA PRO 3D V9 GTX</t>
  </si>
  <si>
    <t>L47987200</t>
  </si>
  <si>
    <t>Trail Running</t>
  </si>
  <si>
    <t>Кроссовки Salomon XA Pro 3D V9 GTX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 Технология GORE-TEX гарантирует полную водонепроницаемость, сохраняя ваши ноги сухими при влажной погоде. 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</si>
  <si>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Gore-Tex. Мембрана: помогает предотвратить попадание дождя и грязи внутрь обуви.</t>
  </si>
  <si>
    <t>верх: текстиль, иск.кожа; подкладка: текстиль; подошва: резина</t>
  </si>
  <si>
    <t>GENESIS GTX</t>
  </si>
  <si>
    <t>L49221400</t>
  </si>
  <si>
    <t>Независимо от типа трассы, Genesis — это ваши идеальные кроссовки для любых приключений. Разработанные для обеспечения непревзойденного комфорта при беге, они сочетают в себе динамику и точность — независимо от рельефа. Благодаря прочному верху Matryx, подошве с высоким сцеплением, созданной для самых суровых условий, и водонепроницаемой защите GORE-TEX, Genesis гарантирует, что вы останетесь сухими и в безопасности.</t>
  </si>
  <si>
    <t>Schuhe ELIXIR ACTIV MID GTX Troope/Mar B</t>
  </si>
  <si>
    <t>L47760400</t>
  </si>
  <si>
    <t>Ботинки Salomon Elixir Activ Mid GTX разработаны для мужчин, которые увлекаются туризмом и активными видами отдыха. Верх из синтетических материалов и текстиля обеспечивает легкость и износостойкость, идеально подходя для длительных походов. Резиновая подошва гарантирует отличное сцепление с различными поверхностями, улучшая устойчивость и безопасность на сложных маршрутах. Встроенная мембрана GORE-TEX обеспечивает превосходную защиту от воды, сохраняя ноги сухими и комфортными даже в дождливую погоду. Эти ботинки объединяют в себе инновационные технологии и комфорт, обеспечивая надежную поддержку и удобство на протяжении всего пути.</t>
  </si>
  <si>
    <t>ELIXIR ACTIV MID GTX W</t>
  </si>
  <si>
    <t>L47457200</t>
  </si>
  <si>
    <t>Ботинки для туризма от бренда Salomon — идеальный выбор для любителей активного отдыха и пеших прогулок. Они изготовлены из синтетических материалов и текстиля, что обеспечивает легкость и воздухопроницаемость, позволяя вашим ногам оставаться сухими и комфортными даже при длительных прогулках. Подошва из резины гарантирует отличное сцепление на различных поверхностях, обеспечивая вашу безопасность на сложных маршрутах. Застежка на шнуровке позволяет точно подогнать ботинки по ноге для максимальной поддержки и комфорта. Эти ботинки — надежный партнер в ваших приключениях на природе.</t>
  </si>
  <si>
    <t>Синтетические материалы, текстиль, резина</t>
  </si>
  <si>
    <t>SHOES WANDER Black/Pewter/Frost Gray</t>
  </si>
  <si>
    <t>L47152500</t>
  </si>
  <si>
    <t>SPEEDCROSS 6 GTX</t>
  </si>
  <si>
    <t>L47880000</t>
  </si>
  <si>
    <t>Кроссовки SALOMON с мембраной GORE-TEX идеально подойдут для активного отдыха и повседневного использования в любых погодных условиях. Мембрана надежно защищает от влаги, обеспечивая водонепроницаемость, и при этом позволяет ногам дышать, создавая комфортный микроклимат. Это делает их отличным выбором для прогулок на свежем воздухе в любое время года. Застежка на шнурках обеспечивает надежную фиксацию и индивидуальную посадку, позволяя адаптировать кроссовки под ваш уровень комфорта. Эти кроссовки станут вашим надежным спутником в любых приключениях.</t>
  </si>
  <si>
    <t>разноцветный</t>
  </si>
  <si>
    <t>верх: текстиль, полиуретан; подкладка: текстиль; подошва: резина</t>
  </si>
  <si>
    <t>ULTRA FLOW 2 GTX</t>
  </si>
  <si>
    <t>L49227300</t>
  </si>
  <si>
    <t>EXAMOTION GTX</t>
  </si>
  <si>
    <t>L49135700</t>
  </si>
  <si>
    <t>Кроссовки для туризма Salomon Examotion GTX - идеальный выбор для активных мужчин, ценящих комфорт и надежность. Верхняя часть обуви изготовлена из прочного текстиля и искусственной кожи, обеспечивая оптимальную вентиляцию и устойчивость к внешним воздействиям. Подкладка выполнена из мягкого текстиля, что гарантирует комфорт в течение всего дня. Прочная резиновая подошва обеспечивает отличное сцепление с различными поверхностями, помогая уверенно передвигаться как по городским улицам, так и по пересеченной местности. Застежка в виде шнуровки позволяет легко регулировать посадку для максимального удобства. Salomon Examotion GTX - ваш надежный спутник в приключениях!</t>
  </si>
  <si>
    <t>X ULTRA 360 LTR GTX</t>
  </si>
  <si>
    <t>L47571200</t>
  </si>
  <si>
    <t>Мужские ботинки для туризма разработаны для комфортных и безопасных приключений на природе. Изготовленные из натуральной кожи, они сочетают в себе прочность и гибкость, а синтетические материалы и текстиль добавляют легкость и воздухопроницаемость. Мембрана GORE-TEX обеспечивает надежную водонепроницаемую защиту, поддерживая комфортный микроклимат внутри ботинка. Подошва из резины гарантирует отличное сцепление с различными поверхностями, обеспечивая уверенность на сложных маршрутах. Эти ботинки идеально подходят для тех, кто ценит качество и функциональность в каждой детали.</t>
  </si>
  <si>
    <t>коричневый</t>
  </si>
  <si>
    <t>верх: кожа, иск.кожа, текстиль; подкладка: текстиль; подошва: резина</t>
  </si>
  <si>
    <t>ALPHACROSS 5 GTX W</t>
  </si>
  <si>
    <t>L47310900</t>
  </si>
  <si>
    <t>Кроссовки Alphacross 5 GTX W созданы для женщин, которые ценят комфорт и надежность в туристических походах. Эта модель сочетает в себе функциональность и современный стиль. Верх выполнен из текстиля и искусственной кожи, обеспечивая легкость и износостойкость. Влагозащитная мембрана Gore-Tex гарантирует сухость ног в любых погодных условиях, а текстильная подкладка способствует комфорту и хорошей вентиляции. Прочная резиновая подошва обеспечивает отличное сцепление с поверхностью, что делает кроссовки идеальными для походов по различным ландшафтам. Застежка на шнурках позволяет легко регулировать посадку, обеспечивая надежное прилегание и поддержку ноги. Эти кроссовки станут верным спутником в ваших приключениях на природе.</t>
  </si>
  <si>
    <t>верх: 85% текстиль, 15% иск.кожа, подкладка: текстиль, подошва: резина</t>
  </si>
  <si>
    <t>XA PRO 3D V9 W</t>
  </si>
  <si>
    <t>L47882900</t>
  </si>
  <si>
    <t>Кроссовки Salomon XA Pro 3D V9 W идеально подходят для женщин, увлеченных трейлраннингом и активными приключениями на открытом воздухе. Верх из синтетических материалов и текстиля обеспечивает прочность, легкость и удобную посадку. Резиновая подошва с технологией Contagrip обеспечивает надежное сцепление на различных поверхностях, включая мокрые и скользкие тропы. Благодаря системе 3D Advanced Chassis кроссовки обеспечивают стабильность и защиту, давая уверенность в каждом шаге на природе.</t>
  </si>
  <si>
    <t>Schuhe ELIXIR ACTIV GTX Mar Bl/Troope/Sh</t>
  </si>
  <si>
    <t>L47758000</t>
  </si>
  <si>
    <t>Salomon Elixir Activ GTX  — это мужские кроссовки, отлично подходящие для туризма и активных приключений на природе. Изготовленные из комбинации синтетики и текстиля, они обеспечивают легкость и прочность, необходимые для длительных поездок. Мембрана GORE-TEX добавляет водонепроницаемость и воздухопроницаемость, сохраняя ноги сухими в любых условиях. Классическая шнуровка позволяет точно отрегулировать посадку для максимального комфорта и поддержки. Резиновая подошва с протектором Contagrip обеспечивает надежное сцепление на самых разнообразных поверхностях, будь то скользкие тропы или каменистая местность. Эти кроссовки станут вашим надежным компаньоном для любой прогулки или похода.</t>
  </si>
  <si>
    <t>XA PRO 3D GTX</t>
  </si>
  <si>
    <t>L47270100</t>
  </si>
  <si>
    <t>ХИТ</t>
  </si>
  <si>
    <t>Кроссовки Salomon XA Pro 3D GTX — это идеальный выбор для, увлеченных трейлраннингом, ценящих надежность и комфорт на сложных маршрутах. Верх выполнен из прочной синтетики и текстиля, что обеспечивает лёгкость и долговечность. Мембрана Gore-Tex гарантирует водонепроницаемость и отличную вентиляцию, сохраняя ноги сухими в любых погодных условиях. Система шнуровки Quicklace позволяет быстро и надежно зафиксировать обувь. Резиновая подошва с технологией Contagrip обеспечивает исключительное сцепление на различных поверхностях, включая мокрые и скользкие тропы. Благодаря 3D Advanced Chassis модели обеспечивают стабильность и защиту на каждом шаге.</t>
  </si>
  <si>
    <t>верх: иск.кожа, текстиль; подкладка: текстиль; подошва: резина</t>
  </si>
  <si>
    <t>QUEST TRACKER GTX</t>
  </si>
  <si>
    <t>L47605500</t>
  </si>
  <si>
    <t>Ботинки для туризма Salomon Quest Tracker GTX идеально подходят для любителей активных приключений. Изготовленные из синтетических материалов, текстиля и резины, они обеспечивают прочность и долговечность. Застежка на шнурке позволяет легко адаптировать посадку для максимального комфорта и поддержки. Эти ботинки станут надежным партнером на сложных трассах, защищая ваши ноги и обеспечивая уверенность на каждом шагу.</t>
  </si>
  <si>
    <t>SUPERCROSS 4 GTX W Black/Black</t>
  </si>
  <si>
    <t>L41733900</t>
  </si>
  <si>
    <t>Кроссовки Supercross 4 Gore tex специально разработаны для бегунов, которые любят экстремальные условия. Кроссовки Supercross 4 идеально подходят для бега в любое время года, благодаря добавлению водонепроницаемой мембраны Gore-tex . Благодаря дышащей структуре кроссовки отводят тепло и влагу, а благодаря водонепроницаемой структуре ваши ноги останутся сухими на грязной и снежной местности. Специальный протектор подошвы  Salomon speedcroos 4 предотвращает скольжение и уверенно цепляется за землю. Верх Sensifit хорошо обхватывает ногу, регулируемая система шнуровки Quicklace проста в использовании. Анатомическая форма с превосходным сцеплением стопы и лодыжки. Конструкция подошвы с шипами и оптимизированная пятка, обеспечивающая превосходное сцепление даже на скользкой поверхности. Технология подошвы Contagrip TA. Благодаря технологии шнуровки кроссовки Supercross 4 GTX созданы для ваших приключений на свежем воздухе.</t>
  </si>
  <si>
    <t>L41738600</t>
  </si>
  <si>
    <t>Schuhe CROSSTRAK POWDER WP Asphal/Black</t>
  </si>
  <si>
    <t>L47569600</t>
  </si>
  <si>
    <t>Salomon Crosstrak Powder WP — это мужские ботинки, разработанные для туризма и комфортного передвижения по сложной местности. Верх из синтетики и текстиля обеспечивает одновременно легкость и защиту, позволяя вам уверенно путешествовать в самых разных условиях. Водонепроницаемая конструкция сохраняет ваши ноги сухими, защищая от влаги и непогоды. Система быстрой шнуровки Quicklace обеспечивает простоту и надежность фиксации, экономя ваше время при подготовке. Устойчивая резиновая подошва с продуманным протектором гарантирует отличное сцепление на любых поверхностях — от грязи до скалистых троп. Эти ботинки идеально подойдут для тех, кто ищет комбинацию надежности и комфорта в своих туристических приключениях.</t>
  </si>
  <si>
    <t>13,5</t>
  </si>
  <si>
    <t>L47584100</t>
  </si>
  <si>
    <t>OUTSNAP CSWP</t>
  </si>
  <si>
    <t>L47854000</t>
  </si>
  <si>
    <t>Ботинки Salomon Outsnap CSWP — идеальный выбор для мужчин, стремящихся к приключениям и комфорту в любой обстановке. Верхняя часть этих ботинок выполнена из комбинации полиуретана и текстиля, обеспечивая надежность и защиту от внешних воздействий. Легкий и дышащий текстиль внутри создает уютную среду для ног, предотвращая перегрев и дискомфорт. Резиновая подошва обеспечивает отличное сцепление с разнообразными поверхностями, что особенно важно в условиях пересеченной местности. Salomon Outsnap CSWP сочетают в себе стиль и функциональность, предлагая надежность и комфорт для активного туризма и повседневной носки.</t>
  </si>
  <si>
    <t>зеленый</t>
  </si>
  <si>
    <t>X ULTRA 360 MID GTX</t>
  </si>
  <si>
    <t>L47864800</t>
  </si>
  <si>
    <t>Ботинки X Ultra 360 Mid GTX предназначены для мужчин, увлекающихся туризмом и нуждающихся в надежной обуви для сложных условий. Эта модель обеспечивает отличное сочетание защиты, устойчивости и комфорта. Верх ботинок выполнен из прочных материалов, гарантирующих долговечность и защиту от износа. Мембрана Gore-Tex обеспечивает водонепроницаемость и воздухопроницаемость, сохраняя ноги сухими даже в сырую погоду. Средний профиль ботинок обеспечивает дополнительную поддержку голеностопа, что важно на неровной местности. Застежка на шнурках позволяет точно регулировать посадку, обеспечивая плотное и удобное прилегание. Специальная резиновая подошва с продуманным протектором гарантирует уверенное сцепление на различных поверхностях, делая эти ботинки незаменимым выбором для активных путешествий и походов.</t>
  </si>
  <si>
    <t>AERO BLAZE 3</t>
  </si>
  <si>
    <t>L47874400</t>
  </si>
  <si>
    <t>Кроссовки Aero Blaze 3 — это настоящая универсальная модель, обеспечивающая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партнером для бега, который поможет вам преуспеть на каждой тренировке.
Стелька OrthoLite® добавляет комфорта, сохраняя ноги в прохладе и сухости даже во время интенсивных тренировок. Промежуточная подошва optiFOAM² обеспечивает идеальный баланс мягкой амортизации и динамического отскока для высокоэффективного бега. Плавные переходы: оптимизированная геометрия переката помогает поддерживать темп, обеспечивая при этом легкие и плавные переходы. Зонированная конструкция подошвы делает обувь легкой и прочной.</t>
  </si>
  <si>
    <t>верх: текстиль; подкладка: текстиль; подошва: резина</t>
  </si>
  <si>
    <t>ALPHAGLIDE</t>
  </si>
  <si>
    <t>L47948300</t>
  </si>
  <si>
    <t>Представляем мужские кроссовки Salomon Alphaglide, которые станут незаменимым спутником для активного образа жизни. Эти кроссовки оснащены стелькой OrthoLite®, обеспечивающей отличную амортизацию и комфорт в течение всего дня. Технология All Terrain Contagrip® гарантирует надежное сцепление на разнообразных поверхностях, будь то мокрые, сухие, твердые или скользкие тропы. Промежуточная подошва добавляет гибкости и поддержки, снижая усталость ног при длительном ношении. Классическая застежка на шнурке позволяет удобно регулировать посадку, обеспечивая надежную фиксацию стопы. Salomon Alphaglide — идеальный выбор для тех, кто ценит прочность, уверенность и комфорт в каждой детали.</t>
  </si>
  <si>
    <t>верх: полиуретан, текстиль; подкладка: текстиль; подошва: резина</t>
  </si>
  <si>
    <t>ALPHAGLIDE GTX</t>
  </si>
  <si>
    <t>L47975100</t>
  </si>
  <si>
    <t>Кроссовки Alphaglide GTX для мужчин — идеальный выбор для любителей туризма и активного отдыха на природе. Эта модель сочетает в себе надежность, комфорт и современный дизайн. Мембрана Gore-Tex защищает от влаги, оставаясь дышащей, что позволяет ногам оставаться сухими в любых погодных условиях. Застежка на шнурках обеспечивает надежную фиксацию и индивидуальную подгонку по стопе. Прочная резиновая подошва с агрессивным протектором гарантирует отличное сцепление и устойчивость на различных поверхностях, будь то скользкие камни или грязные тропы. Эти кроссовки станут вашим верным партнером в любых приключениях, обеспечивая комфорт и поддержку на каждом шагу.</t>
  </si>
  <si>
    <t>L47975600</t>
  </si>
  <si>
    <t>Кроссовки Aero Blaze 3 — это настоящая универсальная модель, обеспечивающая отличную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помощником для бега, который поможет вам преуспеть на каждой тренировке.
Комфортная амортизация на каждом шагу:
ощутите глубокий комфорт благодаря толстой промежуточной подошве OptiFoam. Эта подошва обеспечивает мягкое приземление и превосходное поглощение ударов, позволяя вам наслаждаться максимальным комфортом под ногами. Энергичный бег: легкая конструкция и оптимизированная геометрия рокера обеспечивают динамичный, энергичный бег. Это позволяет вам начинать бег легко, энергично и плавно, независимо от того, тренируетесь вы или соревнуетесь. Удобная посадка: дышащий верх из сетчатого материала и слегка мягкий язычок обеспечивают превосходный комфорт, сохраняя при этом чрезвычайно малый вес обуви.</t>
  </si>
  <si>
    <t>белый</t>
  </si>
  <si>
    <t>L47981500</t>
  </si>
  <si>
    <t>L47985300</t>
  </si>
  <si>
    <t>L48000400</t>
  </si>
  <si>
    <t>верх: иск.кожа, текстиль; подкладка: текстиль; подошва: резина</t>
  </si>
  <si>
    <t>L48000800</t>
  </si>
  <si>
    <t>L49105600</t>
  </si>
  <si>
    <t>Aero Blaze 3 — это по-настоящему универсальная модель, сочетающая в себе амортизацию, динамичный комфорт и плавный, быстрый перекат стопы. Легкая конструкция и высокие эксплуатационные характеристики делают эти кроссовки отличным выбором для любых тренировок, помогая добиваться лучших результатов.
Динамичный комфорт
Межподошва optiFOAM² обеспечивает идеальный баланс мягкой амортизации и динамичного возврата энергии, гарантируя отличную отзывчивость во время бега.
Плавный перекат
Оптимизированная геометрия подошвы (форма «рокер») помогает поддерживать темп, обеспечивая легкость и плавность движений. Зонированная конструкция подошвы делает кроссовки одновременно легкими и износостойкими.
Максимально комфортная посадка
Верх из дышащей функциональной сетки и мягкий язычок обеспечивают исключительный комфорт, сохраняя при этом минимальный вес обуви.</t>
  </si>
  <si>
    <t>AERO BLAZE 3 W</t>
  </si>
  <si>
    <t>L49105800</t>
  </si>
  <si>
    <t>Женские кроссовки Salomon Aero Blaze 3 — ваш идеальный спутник для ежедневных тренировок по бегу по асфальту и мощеным дорожкам. Эти универсальные беговые кроссовки сочетают в себе легкость и динамичный комфорт, обеспечивая плавную амортизацию. Подошва optiFOAM² гарантирует мягкое приземление и высокую отдачу энергии, а обратный изгиб поддерживает ваши естественные движения и обеспечивает плавный переход. Дышащий верх из сетчатого материала комфортно облегает стопу и гарантирует оптимальную вентиляцию. Благодаря женской посадке с более узкой пяткой и адаптированной зоной подъема стопы вы получите точную поддержку. Стелька OrthoLite® обеспечивает эргономичную амортизацию и длительную свежесть, а цепкая подошва contaGRIP® обеспечивает максимальную устойчивость и сцепление на твердых поверхностях. Будь то короткие тренировки или длительные пробежки — Aero Blaze 3 — это настоящая универсальная модель для динамичных и комфортных ежедневных пробежек.</t>
  </si>
  <si>
    <t>верх: текстиль; подкладка: текстиль; подошва: резина</t>
  </si>
  <si>
    <t>SPEEDCROSS 6</t>
  </si>
  <si>
    <t>L49145100</t>
  </si>
  <si>
    <t>Кроссовки Salomon Speedcross 6 для мужчин созданы для тех, кто увлекается бегом по пересеченной местности. Верх из текстиля и полиуретана обеспечивает идеальное сочетание легкости и прочности, надежно поддерживая ногу и адаптируясь к ее форме. Текстильная подкладка способствует отличной вентиляции, сохраняя комфорт даже во время интенсивных тренировок. Резиновая подошва с агрессивным протектором гарантирует невероятное сцепление на различных поверхностях, от грязевых троп до каменистых участков. Эти кроссовки объединяют в себе современные технологии и эргономичный дизайн, делая каждую пробежку безопасной и комфортной.</t>
  </si>
  <si>
    <t>синий/черный</t>
  </si>
  <si>
    <t>L49225100</t>
  </si>
  <si>
    <t>синтетические материалы, текстиль, резина</t>
  </si>
  <si>
    <t>ULTRA GLIDE 4</t>
  </si>
  <si>
    <t>L47956900</t>
  </si>
  <si>
    <t>Повседневная обувь</t>
  </si>
  <si>
    <t>Попробуйте Ultra Glide 4 и почувствуйте разницу. Новейшая версия наших самых комфортных кроссовок для трейлраннинга стала еще легче и лучше «дышит», обеспечивая более динамичный бег и сохраняя прохладу для ваших ног в жаркую или влажную погоду. Благодаря повышенной износостойкости вы сможете с комфортом преодолевать любые дистанции.
Модель выполнена с использованием материала Salomon optiFOAM и имеет увеличенную толщину подошвы для усиленной амортизации, а также технологию relieveSPHERE для оптимального распределения давления под стопой.
Оснащены износостойкой подошвой Contagrip® с исключительным сцеплением, гарантирующей уверенную устойчивость на любом рельефе и в любых условиях.
Верх модели стал проще, легче и лучше пропускает воздух, обеспечивая вентиляцию в жару и эффективный отвод влаги во влажных условиях — для неизменного комфорта на протяжении всей дистанции.</t>
  </si>
  <si>
    <t>XT-4 OG</t>
  </si>
  <si>
    <t>L47568400</t>
  </si>
  <si>
    <t>Модель XT-4 OG вернулась из архивов, чтобы привнести новую энергию в ритм городских улиц. Сочетая в себе винтажный стиль, проверенный комфорт, устойчивость и свежую палитру цветов, XT-4 OG знаменует собой возрождение легенды. Как и прежде, эта неподвластная времени модель продолжает формировать культуру благодаря своему стилю, аутентичности и возможности самовыражения.
Благодаря каркасу Agile Chassis™ Skeleton во всю длину подошвы — изначально разработанному для обеспечения исключительной устойчивости на любых дистанциях трейлраннинга — вы будете чувствовать себя уверенно и надежно в городских условиях.
Промежуточная подошва из материала EVA двойной плотности, изначально созданная для бега на длинные дистанции, защищает стопу и обеспечивает комфорт в течение всего дня на городских улицах.</t>
  </si>
  <si>
    <t>верх: текстиль, иск.кожа; подкладка: текстиль; подошва: резина, пластик</t>
  </si>
  <si>
    <t>L47990800</t>
  </si>
  <si>
    <t>XT-WHISPER RED ASHES</t>
  </si>
  <si>
    <t>L47971400</t>
  </si>
  <si>
    <t>Кроссовки Salomon XT-WHISPER с верхом их воздухопроницаемого прочного материала с накладками на носке и пятке для стабильности стопы. Прочную фиксацию и повышенный комфорт стопы обеспечивают амортизирующая стелька, система быстрой шнуровки и особая конструкция подошвы с качественным поглощением ударной нагрузки. Кроссовки подходят для любых поверхностей. Яркая расцветка, рефлективные детали.</t>
  </si>
  <si>
    <t>XT-WHISPER EMBROIDERY</t>
  </si>
  <si>
    <t>L49216400</t>
  </si>
  <si>
    <t>верх: текстиль, нат. кожа; подкладка: текстиль; подошва: резина, пластик</t>
  </si>
  <si>
    <t>L47132900</t>
  </si>
  <si>
    <t>QUEST 4 GTX W</t>
  </si>
  <si>
    <t>L47000200</t>
  </si>
  <si>
    <t>Quest 4 GTX — надежный спутник, созданный для долгих миссий и экстремальных условий, обеспечивающий непревзойденную поддержку и комфорт.
Поддержка и защита:
- Каркас плотно обхватывает стопу, поддерживая чувствительные суставы, что особенно актуально при длительных переходах и больших нагрузках.
- Новая рама 4V ADV-C усиливает стопу и обеспечивает надежную поддержку в области пятки, снижая мышечную усталость при переноске тяжелого рюкзака.
Комфорт в любых условиях:
- Мембрана GORE-TEX сохраняет ноги сухими в любую погоду, защищая как от внешней влаги, так и обеспечивая внутреннюю вентиляцию.
Проходимость и сцепление:
- Используемая технология Contagrip® TD обеспечивает максимальное сцепление на пересеченной местности и длительный срок службы даже при интенсивной эксплуатации.
Характеристики:
- Вес: 655 г. 
С Quest 4 GTX вы можете быть уверены в стабильной и плавной походке независимо от местности и веса вашего груза.</t>
  </si>
  <si>
    <t>Верх: текстиль, синтетический материал; стелька: текстиль; подошва: резина</t>
  </si>
  <si>
    <t>XT-6</t>
  </si>
  <si>
    <t>L41086600</t>
  </si>
  <si>
    <t>Кроссовки беговые Salomon XT 6 — предназначены для активного передвижения по разнообразным маршрутам. Модель сочетает в себе современный дизайн и функциональные технологии, что делает её идеальным выбором для тренировок на открытом воздухе. Верх выполнен из дышащего материала, обеспечивающего хорошую вентиляцию и легкость. Конструкция подошвы гарантирует отличную амортизацию, что позволяет минимизировать ударные нагрузки и повышает комфорт в процессе движения. Модель обеспечивает надежную поддержку стопы. Дополнительные особенности включают высокую износостойкость, что позволяет использовать кроссовки на различных типах поверхности, а универсальный белый цвет делает их подходящими для разных погодных условий и стилей.</t>
  </si>
  <si>
    <t>Синтетические материалы</t>
  </si>
  <si>
    <t>REELAX SLIDE 6.0 W</t>
  </si>
  <si>
    <t>L47112400</t>
  </si>
  <si>
    <t>Сабо</t>
  </si>
  <si>
    <t>Сабо Salomon Reelax Slide 6.0 созданы для мужчин, ценящих комфорт и стиль в повседневной жизни. Верх выполнен из 100% текстиля, что обеспечивает легкость и отличную воздухопроницаемость, позволяя ногам дышать в течение всего дня. Текстильная подкладка добавляет комфорта, нежно облегая стопу. Прочная резиновая подошва гарантирует надежное сцепление с различными поверхностями, обеспечивая уверенный шаг. Эти сабо идеально подходят для восстановления после тренировок или долгих прогулок по городу, обеспечивая необходимую амортизацию и поддержку. Минималистичный дизайн делает их универсальными для любого гардероба.</t>
  </si>
  <si>
    <t>L47133000</t>
  </si>
  <si>
    <t>XT-6 GTX</t>
  </si>
  <si>
    <t>L47445500</t>
  </si>
  <si>
    <t>Легендарные кроссовки для трейлраннинга, переосмысленные для города: модель XT-6 GORE-TEX сохраняет проверенные временем качества — комфорт, амортизацию и долговечность. Инновационная водонепроницаемая защита, новые расцветки и обновленные материалы делают эту модель универсальным решением, готовым к любым условиям и любой погоде.
Под новой мембраной GORE-TEX ePE, покрывающей верхнюю часть, скрывается конструкция из плотной сетки, предотвращающая попадание внутрь мелкого мусора. Система шнуровки Quicklace™ со специальным покрытием обеспечивает дополнительную защиту от непогоды.
Специальная конструкция шасси для спусков и геометрия грунтозацепов на подошве гарантируют надежную устойчивость на любых типах рельефа.</t>
  </si>
  <si>
    <t>бежевый</t>
  </si>
  <si>
    <t>верх: иск.кожа, текстиль; подкладка: текстиль; подошва: резина, пластик</t>
  </si>
  <si>
    <t>L47450600</t>
  </si>
  <si>
    <t>XT-WHISPER</t>
  </si>
  <si>
    <t>L47801400</t>
  </si>
  <si>
    <t>XT-WHISPER VOID</t>
  </si>
  <si>
    <t>L47875600</t>
  </si>
  <si>
    <t>Модель XT-Whisper Void — это современная, переосмысленная лайфстайл-версия беговых кроссовок 2000 года от французского бренда Salomon. В актуальной линейке модель трансформировалась в унисекс-силуэт, который сохранил агрессивную трейловую эстетику gorpcore, но стал более гладким, легким и адаптированным для повседневной городской носки.
Дышащий верх выполнен из облегченной 3D-сетки со специальной защитой от попадания мелкого мусора (Anti-debris Mesh). Фирменная конструкция SensiFit™ мягко охватывает стопу от промежуточной подошвы до шнуровки. Система Quicklace™ со скрытым кармашком на язычке позволяет зашнуровать обувь одним движением. Шасси Agile Chassis™ System (ACS) и подошва Mud Contagrip® с глубоким протектором гарантируют устойчивость на бездорожье и сцепление с влажным асфальтом.</t>
  </si>
  <si>
    <t>L47978800</t>
  </si>
  <si>
    <t>XT-4 OG RECON</t>
  </si>
  <si>
    <t>L49163000</t>
  </si>
  <si>
    <t>Кроссовки Salomon XT-4 OG Recon — это тактическая и прочная версия знаменитой беговой модели, вдохновленная винтажным альпийским снаряжением. Верх из износостойкого рипстоп-материала защищает от повреждений, а цепкая подошва Mud Contagrip обеспечивает устойчивость на пересеченной местности.</t>
  </si>
  <si>
    <t>L49221300</t>
  </si>
  <si>
    <t>красный</t>
  </si>
  <si>
    <t>TRAILBLAZER 20</t>
  </si>
  <si>
    <t>LC2182600</t>
  </si>
  <si>
    <t>Рюкзак</t>
  </si>
  <si>
    <t>Сумки и рюкзаки</t>
  </si>
  <si>
    <t>Рюкзаки</t>
  </si>
  <si>
    <t>Рюкзак Salomon Trailblazer 20 — это сочетание простоты и функциональности, что делает его отличным выбором для однодневных походов, коротких поездок или городских прогулок. Его чистые линии и качественные ткани обеспечивают привлекательный и универсальный дизайн, подходящий для любых условий. Объем в 20 литров вместе с эластичными боковыми карманами позволяет удобно разместить все необходимое. Спинная система, пояс и плечевой ремень с мягкой подкладкой гарантируют комфортную посадку, адаптируясь к вашему телу. Изготовленный из 100% полиэстера, рюкзак имеет размеры 48 x 24 x 18 см, что обеспечивает легкость и удобство в использовании. Trailblazer 20 — незаменимый спутник в ваших повседневных приключениях.</t>
  </si>
  <si>
    <t>100% Полиэстер</t>
  </si>
  <si>
    <t>Tech size</t>
  </si>
  <si>
    <t>NS</t>
  </si>
  <si>
    <t>_</t>
  </si>
  <si>
    <t>LC2182700</t>
  </si>
  <si>
    <t>TRAILBLAZER 10</t>
  </si>
  <si>
    <t>LC2182900</t>
  </si>
  <si>
    <t>Рюкзак TRAILBLAZER 10 возвращается с обновленной конструкцией, идеально подходя для коротких поездок и исследования города. Улучшили лямки и спинку, обеспечив максимальный комфорт и воздухопроницаемость, чтобы вы могли наслаждаться активными занятиями без ощущения дискомфорта. В этом обновлении также увеличили объем до 10 литров, сохранив при этом динамичный и современный дизайн. Рюкзак готов к любым приключениям и подходит для самых разных ситуаций. Основные параметры: ширина — 18 см, глубина — 24 см, вес — 323 г. TRAILBLAZER 10 — ваш надежный спутник в городских исследованиях и недолгих путешествиях.</t>
  </si>
  <si>
    <t>LC2183000</t>
  </si>
  <si>
    <t>TRAILBLAZER 30</t>
  </si>
  <si>
    <t>LC2183200</t>
  </si>
  <si>
    <t>LC2183300</t>
  </si>
  <si>
    <t>REELAX SLIDE 6.0</t>
  </si>
  <si>
    <t>L47112000</t>
  </si>
  <si>
    <t>Сандалии и шлепанцы</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</si>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</sst>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3">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4" fillId="0" borderId="2" xfId="0" applyFont="1" applyBorder="1" applyAlignment="1">
      <alignment horizontal="center" vertical="top"/>
    </xf>
    <xf numFmtId="0" fontId="0" fillId="0" borderId="7" xfId="0" applyBorder="1" applyAlignment="1">
      <alignment horizontal="center" vertical="top" wrapText="1"/>
    </xf>
    <xf numFmtId="164" fontId="0" fillId="3" borderId="1" xfId="0" applyNumberForma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3" xfId="0" applyFont="1" applyFill="1" applyBorder="1" applyAlignment="1">
      <alignment horizontal="center" vertical="top"/>
    </xf>
    <xf numFmtId="0" fontId="0" fillId="3" borderId="1" xfId="0"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xf>
    <xf numFmtId="0" fontId="0" fillId="0" borderId="5"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C55-4ADB-8CF9-CEC56AEC1C2A}"/>
            </c:ext>
          </c:extLst>
        </c:ser>
        <c:dLbls>
          <c:dLblPos val="outEnd"/>
          <c:showLegendKey val="0"/>
          <c:showVal val="1"/>
          <c:showCatName val="0"/>
          <c:showSerName val="0"/>
          <c:showPercent val="0"/>
          <c:showBubbleSize val="0"/>
        </c:dLbls>
        <c:gapWidth val="100"/>
        <c:axId val="327567408"/>
        <c:axId val="327568064"/>
      </c:barChart>
      <c:catAx>
        <c:axId val="327567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7568064"/>
        <c:crosses val="autoZero"/>
        <c:auto val="1"/>
        <c:lblAlgn val="ctr"/>
        <c:lblOffset val="100"/>
        <c:noMultiLvlLbl val="0"/>
      </c:catAx>
      <c:valAx>
        <c:axId val="3275680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756740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652-4CBD-BAA5-B32B8D9DB7A1}"/>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652-4CBD-BAA5-B32B8D9DB7A1}"/>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652-4CBD-BAA5-B32B8D9DB7A1}"/>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652-4CBD-BAA5-B32B8D9DB7A1}"/>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9F5-477A-B071-E4393E530FE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12</xdr:row>
      <xdr:rowOff>133350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21</xdr:row>
      <xdr:rowOff>133350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31</xdr:row>
      <xdr:rowOff>133350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40</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71</xdr:row>
      <xdr:rowOff>152400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38100</xdr:rowOff>
    </xdr:from>
    <xdr:to>
      <xdr:col>3</xdr:col>
      <xdr:colOff>1552575</xdr:colOff>
      <xdr:row>73</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82</xdr:row>
      <xdr:rowOff>133350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90</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99</xdr:row>
      <xdr:rowOff>133350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113</xdr:row>
      <xdr:rowOff>133350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38100</xdr:rowOff>
    </xdr:from>
    <xdr:to>
      <xdr:col>3</xdr:col>
      <xdr:colOff>1552575</xdr:colOff>
      <xdr:row>119</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124</xdr:row>
      <xdr:rowOff>333375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130</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133</xdr:row>
      <xdr:rowOff>419100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138</xdr:row>
      <xdr:rowOff>333375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142</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148</xdr:row>
      <xdr:rowOff>209550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151</xdr:row>
      <xdr:rowOff>419100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154</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161</xdr:row>
      <xdr:rowOff>209550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164</xdr:row>
      <xdr:rowOff>419100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38100</xdr:rowOff>
    </xdr:from>
    <xdr:to>
      <xdr:col>3</xdr:col>
      <xdr:colOff>1552575</xdr:colOff>
      <xdr:row>168</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174</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180</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183</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38100</xdr:rowOff>
    </xdr:from>
    <xdr:to>
      <xdr:col>3</xdr:col>
      <xdr:colOff>1552575</xdr:colOff>
      <xdr:row>185</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194</xdr:row>
      <xdr:rowOff>133350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203</xdr:row>
      <xdr:rowOff>133350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210</xdr:row>
      <xdr:rowOff>333375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214</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217</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221</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224</xdr:row>
      <xdr:rowOff>419100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226</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32"/>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5"/>
      <c r="B2" s="35"/>
      <c r="C2" s="35"/>
      <c r="D2" s="35"/>
      <c r="E2" s="35"/>
      <c r="F2" s="35"/>
      <c r="G2" s="35"/>
      <c r="H2" s="35"/>
      <c r="I2" s="35"/>
      <c r="J2" s="36"/>
      <c r="K2" s="35"/>
      <c r="L2" s="35"/>
      <c r="M2" s="35"/>
      <c r="N2" s="35"/>
      <c r="O2" s="35"/>
      <c r="P2" s="35"/>
      <c r="Q2" s="35"/>
      <c r="R2" s="37"/>
      <c r="S2" s="35"/>
      <c r="T2" s="35"/>
      <c r="U2" s="35"/>
      <c r="V2" s="35"/>
      <c r="W2" s="35"/>
      <c r="X2" s="35"/>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280</v>
      </c>
      <c r="T3" s="10" t="s">
        <v>18</v>
      </c>
      <c r="U3" s="10" t="s">
        <v>19</v>
      </c>
      <c r="V3" s="7" t="s">
        <v>20</v>
      </c>
      <c r="W3" s="7" t="s">
        <v>21</v>
      </c>
      <c r="X3" s="5" t="s">
        <v>22</v>
      </c>
    </row>
    <row r="4" spans="1:24" s="1" customFormat="1" ht="108" customHeight="1" x14ac:dyDescent="0.3">
      <c r="A4" s="11" t="s">
        <v>23</v>
      </c>
      <c r="B4" s="11" t="s">
        <v>24</v>
      </c>
      <c r="C4" s="12" t="s">
        <v>25</v>
      </c>
      <c r="D4" s="13"/>
      <c r="E4" s="38" t="str">
        <f>HYPERLINK("https://www.google.ru/search?q=L41294600&amp;newwindow=1&amp;tbm=isch","Еще фото")</f>
        <v>Еще фото</v>
      </c>
      <c r="F4" s="14"/>
      <c r="G4" s="11" t="s">
        <v>26</v>
      </c>
      <c r="H4" s="11" t="s">
        <v>27</v>
      </c>
      <c r="I4" s="15" t="s">
        <v>28</v>
      </c>
      <c r="J4" s="15" t="s">
        <v>29</v>
      </c>
      <c r="K4" s="16" t="s">
        <v>30</v>
      </c>
      <c r="L4" s="15" t="s">
        <v>31</v>
      </c>
      <c r="M4" s="15"/>
      <c r="N4" s="15" t="s">
        <v>32</v>
      </c>
      <c r="O4" s="15"/>
      <c r="P4" s="16" t="s">
        <v>33</v>
      </c>
      <c r="Q4" s="17">
        <v>19999</v>
      </c>
      <c r="R4" s="18">
        <v>45.5</v>
      </c>
      <c r="S4" s="19">
        <v>12534.988499999999</v>
      </c>
      <c r="T4" s="20" t="s">
        <v>34</v>
      </c>
      <c r="U4" s="21" t="s">
        <v>35</v>
      </c>
      <c r="V4" s="22">
        <v>40</v>
      </c>
      <c r="W4" s="22">
        <v>1</v>
      </c>
      <c r="X4" s="23"/>
    </row>
    <row r="5" spans="1:24" s="1" customFormat="1" ht="11" customHeight="1" x14ac:dyDescent="0.3">
      <c r="A5" s="11" t="s">
        <v>23</v>
      </c>
      <c r="B5" s="11" t="s">
        <v>36</v>
      </c>
      <c r="C5" s="12" t="s">
        <v>37</v>
      </c>
      <c r="D5" s="52"/>
      <c r="E5" s="38" t="str">
        <f t="shared" ref="E5:E13" si="0">HYPERLINK("https://www.google.ru/search?q=L39972200&amp;newwindow=1&amp;tbm=isch","Еще фото")</f>
        <v>Еще фото</v>
      </c>
      <c r="F5" s="24" t="s">
        <v>38</v>
      </c>
      <c r="G5" s="11" t="s">
        <v>26</v>
      </c>
      <c r="H5" s="11" t="s">
        <v>27</v>
      </c>
      <c r="I5" s="15" t="s">
        <v>28</v>
      </c>
      <c r="J5" s="15" t="s">
        <v>39</v>
      </c>
      <c r="K5" s="16" t="s">
        <v>40</v>
      </c>
      <c r="L5" s="55" t="s">
        <v>41</v>
      </c>
      <c r="M5" s="15" t="s">
        <v>42</v>
      </c>
      <c r="N5" s="15" t="s">
        <v>32</v>
      </c>
      <c r="O5" s="15" t="s">
        <v>43</v>
      </c>
      <c r="P5" s="16" t="s">
        <v>44</v>
      </c>
      <c r="Q5" s="17">
        <v>33899</v>
      </c>
      <c r="R5" s="18">
        <v>40</v>
      </c>
      <c r="S5" s="19">
        <v>23390.31</v>
      </c>
      <c r="T5" s="20" t="s">
        <v>34</v>
      </c>
      <c r="U5" s="21" t="s">
        <v>45</v>
      </c>
      <c r="V5" s="22">
        <v>35</v>
      </c>
      <c r="W5" s="22">
        <v>4</v>
      </c>
      <c r="X5" s="23"/>
    </row>
    <row r="6" spans="1:24" s="1" customFormat="1" ht="11" customHeight="1" x14ac:dyDescent="0.3">
      <c r="A6" s="25" t="s">
        <v>23</v>
      </c>
      <c r="B6" s="25" t="s">
        <v>36</v>
      </c>
      <c r="C6" s="12" t="s">
        <v>37</v>
      </c>
      <c r="D6" s="53"/>
      <c r="E6" s="38" t="str">
        <f t="shared" si="0"/>
        <v>Еще фото</v>
      </c>
      <c r="F6" s="24" t="s">
        <v>38</v>
      </c>
      <c r="G6" s="25" t="s">
        <v>26</v>
      </c>
      <c r="H6" s="25" t="s">
        <v>27</v>
      </c>
      <c r="I6" s="25" t="s">
        <v>28</v>
      </c>
      <c r="J6" s="15" t="s">
        <v>39</v>
      </c>
      <c r="K6" s="16" t="s">
        <v>40</v>
      </c>
      <c r="L6" s="56"/>
      <c r="M6" s="15" t="s">
        <v>42</v>
      </c>
      <c r="N6" s="15" t="s">
        <v>32</v>
      </c>
      <c r="O6" s="15" t="s">
        <v>43</v>
      </c>
      <c r="P6" s="16" t="s">
        <v>44</v>
      </c>
      <c r="Q6" s="17">
        <v>33899</v>
      </c>
      <c r="R6" s="18">
        <v>40</v>
      </c>
      <c r="S6" s="19">
        <v>23390.31</v>
      </c>
      <c r="T6" s="20" t="s">
        <v>34</v>
      </c>
      <c r="U6" s="21" t="s">
        <v>46</v>
      </c>
      <c r="V6" s="22">
        <v>36</v>
      </c>
      <c r="W6" s="22">
        <v>7</v>
      </c>
      <c r="X6" s="23"/>
    </row>
    <row r="7" spans="1:24" s="1" customFormat="1" ht="11" customHeight="1" x14ac:dyDescent="0.3">
      <c r="A7" s="25" t="s">
        <v>23</v>
      </c>
      <c r="B7" s="25" t="s">
        <v>36</v>
      </c>
      <c r="C7" s="12" t="s">
        <v>37</v>
      </c>
      <c r="D7" s="53"/>
      <c r="E7" s="38" t="str">
        <f t="shared" si="0"/>
        <v>Еще фото</v>
      </c>
      <c r="F7" s="24" t="s">
        <v>38</v>
      </c>
      <c r="G7" s="25" t="s">
        <v>26</v>
      </c>
      <c r="H7" s="25" t="s">
        <v>27</v>
      </c>
      <c r="I7" s="25" t="s">
        <v>28</v>
      </c>
      <c r="J7" s="15" t="s">
        <v>39</v>
      </c>
      <c r="K7" s="16" t="s">
        <v>40</v>
      </c>
      <c r="L7" s="56"/>
      <c r="M7" s="15" t="s">
        <v>42</v>
      </c>
      <c r="N7" s="15" t="s">
        <v>32</v>
      </c>
      <c r="O7" s="15" t="s">
        <v>43</v>
      </c>
      <c r="P7" s="16" t="s">
        <v>44</v>
      </c>
      <c r="Q7" s="17">
        <v>33899</v>
      </c>
      <c r="R7" s="18">
        <v>40</v>
      </c>
      <c r="S7" s="19">
        <v>23390.31</v>
      </c>
      <c r="T7" s="20" t="s">
        <v>34</v>
      </c>
      <c r="U7" s="21" t="s">
        <v>47</v>
      </c>
      <c r="V7" s="22">
        <v>35</v>
      </c>
      <c r="W7" s="22">
        <v>3</v>
      </c>
      <c r="X7" s="23"/>
    </row>
    <row r="8" spans="1:24" s="1" customFormat="1" ht="11" customHeight="1" x14ac:dyDescent="0.3">
      <c r="A8" s="25" t="s">
        <v>23</v>
      </c>
      <c r="B8" s="25" t="s">
        <v>36</v>
      </c>
      <c r="C8" s="12" t="s">
        <v>37</v>
      </c>
      <c r="D8" s="53"/>
      <c r="E8" s="38" t="str">
        <f t="shared" si="0"/>
        <v>Еще фото</v>
      </c>
      <c r="F8" s="24" t="s">
        <v>38</v>
      </c>
      <c r="G8" s="25" t="s">
        <v>26</v>
      </c>
      <c r="H8" s="25" t="s">
        <v>27</v>
      </c>
      <c r="I8" s="25" t="s">
        <v>28</v>
      </c>
      <c r="J8" s="15" t="s">
        <v>39</v>
      </c>
      <c r="K8" s="16" t="s">
        <v>40</v>
      </c>
      <c r="L8" s="56"/>
      <c r="M8" s="15" t="s">
        <v>42</v>
      </c>
      <c r="N8" s="15" t="s">
        <v>32</v>
      </c>
      <c r="O8" s="15" t="s">
        <v>43</v>
      </c>
      <c r="P8" s="16" t="s">
        <v>44</v>
      </c>
      <c r="Q8" s="17">
        <v>33899</v>
      </c>
      <c r="R8" s="18">
        <v>40</v>
      </c>
      <c r="S8" s="19">
        <v>23390.31</v>
      </c>
      <c r="T8" s="20" t="s">
        <v>34</v>
      </c>
      <c r="U8" s="21" t="s">
        <v>48</v>
      </c>
      <c r="V8" s="26">
        <v>36.5</v>
      </c>
      <c r="W8" s="22">
        <v>9</v>
      </c>
      <c r="X8" s="23"/>
    </row>
    <row r="9" spans="1:24" s="1" customFormat="1" ht="11" customHeight="1" x14ac:dyDescent="0.3">
      <c r="A9" s="25" t="s">
        <v>23</v>
      </c>
      <c r="B9" s="25" t="s">
        <v>36</v>
      </c>
      <c r="C9" s="12" t="s">
        <v>37</v>
      </c>
      <c r="D9" s="53"/>
      <c r="E9" s="38" t="str">
        <f t="shared" si="0"/>
        <v>Еще фото</v>
      </c>
      <c r="F9" s="24" t="s">
        <v>38</v>
      </c>
      <c r="G9" s="25" t="s">
        <v>26</v>
      </c>
      <c r="H9" s="25" t="s">
        <v>27</v>
      </c>
      <c r="I9" s="25" t="s">
        <v>28</v>
      </c>
      <c r="J9" s="15" t="s">
        <v>39</v>
      </c>
      <c r="K9" s="16" t="s">
        <v>40</v>
      </c>
      <c r="L9" s="56"/>
      <c r="M9" s="15" t="s">
        <v>42</v>
      </c>
      <c r="N9" s="15" t="s">
        <v>32</v>
      </c>
      <c r="O9" s="15" t="s">
        <v>43</v>
      </c>
      <c r="P9" s="16" t="s">
        <v>44</v>
      </c>
      <c r="Q9" s="17">
        <v>33899</v>
      </c>
      <c r="R9" s="18">
        <v>40</v>
      </c>
      <c r="S9" s="19">
        <v>23390.31</v>
      </c>
      <c r="T9" s="20" t="s">
        <v>34</v>
      </c>
      <c r="U9" s="21" t="s">
        <v>49</v>
      </c>
      <c r="V9" s="22">
        <v>37</v>
      </c>
      <c r="W9" s="22">
        <v>13</v>
      </c>
      <c r="X9" s="23"/>
    </row>
    <row r="10" spans="1:24" s="1" customFormat="1" ht="11" customHeight="1" x14ac:dyDescent="0.3">
      <c r="A10" s="25" t="s">
        <v>23</v>
      </c>
      <c r="B10" s="25" t="s">
        <v>36</v>
      </c>
      <c r="C10" s="12" t="s">
        <v>37</v>
      </c>
      <c r="D10" s="53"/>
      <c r="E10" s="38" t="str">
        <f t="shared" si="0"/>
        <v>Еще фото</v>
      </c>
      <c r="F10" s="24" t="s">
        <v>38</v>
      </c>
      <c r="G10" s="25" t="s">
        <v>26</v>
      </c>
      <c r="H10" s="25" t="s">
        <v>27</v>
      </c>
      <c r="I10" s="25" t="s">
        <v>28</v>
      </c>
      <c r="J10" s="15" t="s">
        <v>39</v>
      </c>
      <c r="K10" s="16" t="s">
        <v>40</v>
      </c>
      <c r="L10" s="56"/>
      <c r="M10" s="15" t="s">
        <v>42</v>
      </c>
      <c r="N10" s="15" t="s">
        <v>32</v>
      </c>
      <c r="O10" s="15" t="s">
        <v>43</v>
      </c>
      <c r="P10" s="16" t="s">
        <v>44</v>
      </c>
      <c r="Q10" s="17">
        <v>33899</v>
      </c>
      <c r="R10" s="18">
        <v>40</v>
      </c>
      <c r="S10" s="19">
        <v>23390.31</v>
      </c>
      <c r="T10" s="20" t="s">
        <v>34</v>
      </c>
      <c r="U10" s="21" t="s">
        <v>50</v>
      </c>
      <c r="V10" s="22">
        <v>38</v>
      </c>
      <c r="W10" s="22">
        <v>13</v>
      </c>
      <c r="X10" s="23"/>
    </row>
    <row r="11" spans="1:24" s="1" customFormat="1" ht="11" customHeight="1" x14ac:dyDescent="0.3">
      <c r="A11" s="25" t="s">
        <v>23</v>
      </c>
      <c r="B11" s="25" t="s">
        <v>36</v>
      </c>
      <c r="C11" s="12" t="s">
        <v>37</v>
      </c>
      <c r="D11" s="53"/>
      <c r="E11" s="38" t="str">
        <f t="shared" si="0"/>
        <v>Еще фото</v>
      </c>
      <c r="F11" s="24" t="s">
        <v>38</v>
      </c>
      <c r="G11" s="25" t="s">
        <v>26</v>
      </c>
      <c r="H11" s="25" t="s">
        <v>27</v>
      </c>
      <c r="I11" s="25" t="s">
        <v>28</v>
      </c>
      <c r="J11" s="15" t="s">
        <v>39</v>
      </c>
      <c r="K11" s="16" t="s">
        <v>40</v>
      </c>
      <c r="L11" s="56"/>
      <c r="M11" s="15" t="s">
        <v>42</v>
      </c>
      <c r="N11" s="15" t="s">
        <v>32</v>
      </c>
      <c r="O11" s="15" t="s">
        <v>43</v>
      </c>
      <c r="P11" s="16" t="s">
        <v>44</v>
      </c>
      <c r="Q11" s="17">
        <v>33899</v>
      </c>
      <c r="R11" s="18">
        <v>40</v>
      </c>
      <c r="S11" s="19">
        <v>23390.31</v>
      </c>
      <c r="T11" s="20" t="s">
        <v>34</v>
      </c>
      <c r="U11" s="21" t="s">
        <v>51</v>
      </c>
      <c r="V11" s="26">
        <v>38.5</v>
      </c>
      <c r="W11" s="22">
        <v>7</v>
      </c>
      <c r="X11" s="23"/>
    </row>
    <row r="12" spans="1:24" s="1" customFormat="1" ht="11" customHeight="1" x14ac:dyDescent="0.3">
      <c r="A12" s="25" t="s">
        <v>23</v>
      </c>
      <c r="B12" s="25" t="s">
        <v>36</v>
      </c>
      <c r="C12" s="12" t="s">
        <v>37</v>
      </c>
      <c r="D12" s="53"/>
      <c r="E12" s="38" t="str">
        <f t="shared" si="0"/>
        <v>Еще фото</v>
      </c>
      <c r="F12" s="24" t="s">
        <v>38</v>
      </c>
      <c r="G12" s="25" t="s">
        <v>26</v>
      </c>
      <c r="H12" s="25" t="s">
        <v>27</v>
      </c>
      <c r="I12" s="25" t="s">
        <v>28</v>
      </c>
      <c r="J12" s="15" t="s">
        <v>39</v>
      </c>
      <c r="K12" s="16" t="s">
        <v>40</v>
      </c>
      <c r="L12" s="56"/>
      <c r="M12" s="15" t="s">
        <v>42</v>
      </c>
      <c r="N12" s="15" t="s">
        <v>32</v>
      </c>
      <c r="O12" s="15" t="s">
        <v>43</v>
      </c>
      <c r="P12" s="16" t="s">
        <v>44</v>
      </c>
      <c r="Q12" s="17">
        <v>33899</v>
      </c>
      <c r="R12" s="18">
        <v>40</v>
      </c>
      <c r="S12" s="19">
        <v>23390.31</v>
      </c>
      <c r="T12" s="20" t="s">
        <v>34</v>
      </c>
      <c r="U12" s="21" t="s">
        <v>52</v>
      </c>
      <c r="V12" s="22">
        <v>39</v>
      </c>
      <c r="W12" s="22">
        <v>5</v>
      </c>
      <c r="X12" s="23"/>
    </row>
    <row r="13" spans="1:24" s="1" customFormat="1" ht="11" customHeight="1" x14ac:dyDescent="0.3">
      <c r="A13" s="25" t="s">
        <v>23</v>
      </c>
      <c r="B13" s="25" t="s">
        <v>36</v>
      </c>
      <c r="C13" s="12" t="s">
        <v>37</v>
      </c>
      <c r="D13" s="54"/>
      <c r="E13" s="38" t="str">
        <f t="shared" si="0"/>
        <v>Еще фото</v>
      </c>
      <c r="F13" s="24" t="s">
        <v>38</v>
      </c>
      <c r="G13" s="25" t="s">
        <v>26</v>
      </c>
      <c r="H13" s="25" t="s">
        <v>27</v>
      </c>
      <c r="I13" s="25" t="s">
        <v>28</v>
      </c>
      <c r="J13" s="15" t="s">
        <v>39</v>
      </c>
      <c r="K13" s="16" t="s">
        <v>40</v>
      </c>
      <c r="L13" s="57"/>
      <c r="M13" s="15" t="s">
        <v>42</v>
      </c>
      <c r="N13" s="15" t="s">
        <v>32</v>
      </c>
      <c r="O13" s="15" t="s">
        <v>43</v>
      </c>
      <c r="P13" s="16" t="s">
        <v>44</v>
      </c>
      <c r="Q13" s="17">
        <v>33899</v>
      </c>
      <c r="R13" s="18">
        <v>40</v>
      </c>
      <c r="S13" s="19">
        <v>23390.31</v>
      </c>
      <c r="T13" s="20" t="s">
        <v>34</v>
      </c>
      <c r="U13" s="21" t="s">
        <v>53</v>
      </c>
      <c r="V13" s="26">
        <v>40.5</v>
      </c>
      <c r="W13" s="22">
        <v>1</v>
      </c>
      <c r="X13" s="23"/>
    </row>
    <row r="14" spans="1:24" s="1" customFormat="1" ht="11" customHeight="1" x14ac:dyDescent="0.3">
      <c r="A14" s="11" t="s">
        <v>23</v>
      </c>
      <c r="B14" s="11" t="s">
        <v>54</v>
      </c>
      <c r="C14" s="12" t="s">
        <v>55</v>
      </c>
      <c r="D14" s="52"/>
      <c r="E14" s="38" t="str">
        <f t="shared" ref="E14:E23" si="1">HYPERLINK("https://www.google.ru/search?q=L41110100&amp;newwindow=1&amp;tbm=isch","Еще фото")</f>
        <v>Еще фото</v>
      </c>
      <c r="F14" s="24" t="s">
        <v>38</v>
      </c>
      <c r="G14" s="11" t="s">
        <v>26</v>
      </c>
      <c r="H14" s="11" t="s">
        <v>27</v>
      </c>
      <c r="I14" s="15" t="s">
        <v>28</v>
      </c>
      <c r="J14" s="15" t="s">
        <v>39</v>
      </c>
      <c r="K14" s="16" t="s">
        <v>40</v>
      </c>
      <c r="L14" s="55" t="s">
        <v>56</v>
      </c>
      <c r="M14" s="15"/>
      <c r="N14" s="15" t="s">
        <v>32</v>
      </c>
      <c r="O14" s="15"/>
      <c r="P14" s="16" t="s">
        <v>57</v>
      </c>
      <c r="Q14" s="17">
        <v>23199</v>
      </c>
      <c r="R14" s="18">
        <v>40</v>
      </c>
      <c r="S14" s="19">
        <v>16007.309999999998</v>
      </c>
      <c r="T14" s="20" t="s">
        <v>34</v>
      </c>
      <c r="U14" s="21" t="s">
        <v>45</v>
      </c>
      <c r="V14" s="22">
        <v>35</v>
      </c>
      <c r="W14" s="22">
        <v>5</v>
      </c>
      <c r="X14" s="23"/>
    </row>
    <row r="15" spans="1:24" s="1" customFormat="1" ht="11" customHeight="1" x14ac:dyDescent="0.3">
      <c r="A15" s="25" t="s">
        <v>23</v>
      </c>
      <c r="B15" s="25" t="s">
        <v>54</v>
      </c>
      <c r="C15" s="12" t="s">
        <v>55</v>
      </c>
      <c r="D15" s="53"/>
      <c r="E15" s="38" t="str">
        <f t="shared" si="1"/>
        <v>Еще фото</v>
      </c>
      <c r="F15" s="24" t="s">
        <v>38</v>
      </c>
      <c r="G15" s="25" t="s">
        <v>26</v>
      </c>
      <c r="H15" s="25" t="s">
        <v>27</v>
      </c>
      <c r="I15" s="25" t="s">
        <v>28</v>
      </c>
      <c r="J15" s="15" t="s">
        <v>39</v>
      </c>
      <c r="K15" s="16" t="s">
        <v>40</v>
      </c>
      <c r="L15" s="56"/>
      <c r="M15" s="15"/>
      <c r="N15" s="15" t="s">
        <v>32</v>
      </c>
      <c r="O15" s="15"/>
      <c r="P15" s="16" t="s">
        <v>57</v>
      </c>
      <c r="Q15" s="17">
        <v>23199</v>
      </c>
      <c r="R15" s="18">
        <v>40</v>
      </c>
      <c r="S15" s="19">
        <v>16007.309999999998</v>
      </c>
      <c r="T15" s="20" t="s">
        <v>34</v>
      </c>
      <c r="U15" s="21" t="s">
        <v>46</v>
      </c>
      <c r="V15" s="22">
        <v>36</v>
      </c>
      <c r="W15" s="22">
        <v>9</v>
      </c>
      <c r="X15" s="23"/>
    </row>
    <row r="16" spans="1:24" s="1" customFormat="1" ht="11" customHeight="1" x14ac:dyDescent="0.3">
      <c r="A16" s="25" t="s">
        <v>23</v>
      </c>
      <c r="B16" s="25" t="s">
        <v>54</v>
      </c>
      <c r="C16" s="12" t="s">
        <v>55</v>
      </c>
      <c r="D16" s="53"/>
      <c r="E16" s="38" t="str">
        <f t="shared" si="1"/>
        <v>Еще фото</v>
      </c>
      <c r="F16" s="24" t="s">
        <v>38</v>
      </c>
      <c r="G16" s="25" t="s">
        <v>26</v>
      </c>
      <c r="H16" s="25" t="s">
        <v>27</v>
      </c>
      <c r="I16" s="25" t="s">
        <v>28</v>
      </c>
      <c r="J16" s="15" t="s">
        <v>39</v>
      </c>
      <c r="K16" s="16" t="s">
        <v>40</v>
      </c>
      <c r="L16" s="56"/>
      <c r="M16" s="15"/>
      <c r="N16" s="15" t="s">
        <v>32</v>
      </c>
      <c r="O16" s="15"/>
      <c r="P16" s="16" t="s">
        <v>57</v>
      </c>
      <c r="Q16" s="17">
        <v>23199</v>
      </c>
      <c r="R16" s="18">
        <v>40</v>
      </c>
      <c r="S16" s="19">
        <v>16007.309999999998</v>
      </c>
      <c r="T16" s="20" t="s">
        <v>34</v>
      </c>
      <c r="U16" s="21" t="s">
        <v>47</v>
      </c>
      <c r="V16" s="22">
        <v>35</v>
      </c>
      <c r="W16" s="22">
        <v>4</v>
      </c>
      <c r="X16" s="23"/>
    </row>
    <row r="17" spans="1:24" s="1" customFormat="1" ht="11" customHeight="1" x14ac:dyDescent="0.3">
      <c r="A17" s="25" t="s">
        <v>23</v>
      </c>
      <c r="B17" s="25" t="s">
        <v>54</v>
      </c>
      <c r="C17" s="12" t="s">
        <v>55</v>
      </c>
      <c r="D17" s="53"/>
      <c r="E17" s="38" t="str">
        <f t="shared" si="1"/>
        <v>Еще фото</v>
      </c>
      <c r="F17" s="24" t="s">
        <v>38</v>
      </c>
      <c r="G17" s="25" t="s">
        <v>26</v>
      </c>
      <c r="H17" s="25" t="s">
        <v>27</v>
      </c>
      <c r="I17" s="25" t="s">
        <v>28</v>
      </c>
      <c r="J17" s="15" t="s">
        <v>39</v>
      </c>
      <c r="K17" s="16" t="s">
        <v>40</v>
      </c>
      <c r="L17" s="56"/>
      <c r="M17" s="15"/>
      <c r="N17" s="15" t="s">
        <v>32</v>
      </c>
      <c r="O17" s="15"/>
      <c r="P17" s="16" t="s">
        <v>57</v>
      </c>
      <c r="Q17" s="17">
        <v>23199</v>
      </c>
      <c r="R17" s="18">
        <v>40</v>
      </c>
      <c r="S17" s="19">
        <v>16007.309999999998</v>
      </c>
      <c r="T17" s="20" t="s">
        <v>34</v>
      </c>
      <c r="U17" s="21" t="s">
        <v>48</v>
      </c>
      <c r="V17" s="26">
        <v>36.5</v>
      </c>
      <c r="W17" s="22">
        <v>12</v>
      </c>
      <c r="X17" s="23"/>
    </row>
    <row r="18" spans="1:24" s="1" customFormat="1" ht="11" customHeight="1" x14ac:dyDescent="0.3">
      <c r="A18" s="25" t="s">
        <v>23</v>
      </c>
      <c r="B18" s="25" t="s">
        <v>54</v>
      </c>
      <c r="C18" s="12" t="s">
        <v>55</v>
      </c>
      <c r="D18" s="53"/>
      <c r="E18" s="38" t="str">
        <f t="shared" si="1"/>
        <v>Еще фото</v>
      </c>
      <c r="F18" s="24" t="s">
        <v>38</v>
      </c>
      <c r="G18" s="25" t="s">
        <v>26</v>
      </c>
      <c r="H18" s="25" t="s">
        <v>27</v>
      </c>
      <c r="I18" s="25" t="s">
        <v>28</v>
      </c>
      <c r="J18" s="15" t="s">
        <v>39</v>
      </c>
      <c r="K18" s="16" t="s">
        <v>40</v>
      </c>
      <c r="L18" s="56"/>
      <c r="M18" s="15"/>
      <c r="N18" s="15" t="s">
        <v>32</v>
      </c>
      <c r="O18" s="15"/>
      <c r="P18" s="16" t="s">
        <v>57</v>
      </c>
      <c r="Q18" s="17">
        <v>23199</v>
      </c>
      <c r="R18" s="18">
        <v>40</v>
      </c>
      <c r="S18" s="19">
        <v>16007.309999999998</v>
      </c>
      <c r="T18" s="20" t="s">
        <v>34</v>
      </c>
      <c r="U18" s="21" t="s">
        <v>49</v>
      </c>
      <c r="V18" s="22">
        <v>37</v>
      </c>
      <c r="W18" s="22">
        <v>17</v>
      </c>
      <c r="X18" s="23"/>
    </row>
    <row r="19" spans="1:24" s="1" customFormat="1" ht="11" customHeight="1" x14ac:dyDescent="0.3">
      <c r="A19" s="25" t="s">
        <v>23</v>
      </c>
      <c r="B19" s="25" t="s">
        <v>54</v>
      </c>
      <c r="C19" s="12" t="s">
        <v>55</v>
      </c>
      <c r="D19" s="53"/>
      <c r="E19" s="38" t="str">
        <f t="shared" si="1"/>
        <v>Еще фото</v>
      </c>
      <c r="F19" s="24" t="s">
        <v>38</v>
      </c>
      <c r="G19" s="25" t="s">
        <v>26</v>
      </c>
      <c r="H19" s="25" t="s">
        <v>27</v>
      </c>
      <c r="I19" s="25" t="s">
        <v>28</v>
      </c>
      <c r="J19" s="15" t="s">
        <v>39</v>
      </c>
      <c r="K19" s="16" t="s">
        <v>40</v>
      </c>
      <c r="L19" s="56"/>
      <c r="M19" s="15"/>
      <c r="N19" s="15" t="s">
        <v>32</v>
      </c>
      <c r="O19" s="15"/>
      <c r="P19" s="16" t="s">
        <v>57</v>
      </c>
      <c r="Q19" s="17">
        <v>23199</v>
      </c>
      <c r="R19" s="18">
        <v>40</v>
      </c>
      <c r="S19" s="19">
        <v>16007.309999999998</v>
      </c>
      <c r="T19" s="20" t="s">
        <v>34</v>
      </c>
      <c r="U19" s="21" t="s">
        <v>50</v>
      </c>
      <c r="V19" s="22">
        <v>38</v>
      </c>
      <c r="W19" s="22">
        <v>17</v>
      </c>
      <c r="X19" s="23"/>
    </row>
    <row r="20" spans="1:24" s="1" customFormat="1" ht="11" customHeight="1" x14ac:dyDescent="0.3">
      <c r="A20" s="25" t="s">
        <v>23</v>
      </c>
      <c r="B20" s="25" t="s">
        <v>54</v>
      </c>
      <c r="C20" s="12" t="s">
        <v>55</v>
      </c>
      <c r="D20" s="53"/>
      <c r="E20" s="38" t="str">
        <f t="shared" si="1"/>
        <v>Еще фото</v>
      </c>
      <c r="F20" s="24" t="s">
        <v>38</v>
      </c>
      <c r="G20" s="25" t="s">
        <v>26</v>
      </c>
      <c r="H20" s="25" t="s">
        <v>27</v>
      </c>
      <c r="I20" s="25" t="s">
        <v>28</v>
      </c>
      <c r="J20" s="15" t="s">
        <v>39</v>
      </c>
      <c r="K20" s="16" t="s">
        <v>40</v>
      </c>
      <c r="L20" s="56"/>
      <c r="M20" s="15"/>
      <c r="N20" s="15" t="s">
        <v>32</v>
      </c>
      <c r="O20" s="15"/>
      <c r="P20" s="16" t="s">
        <v>57</v>
      </c>
      <c r="Q20" s="17">
        <v>23199</v>
      </c>
      <c r="R20" s="18">
        <v>40</v>
      </c>
      <c r="S20" s="19">
        <v>16007.309999999998</v>
      </c>
      <c r="T20" s="20" t="s">
        <v>34</v>
      </c>
      <c r="U20" s="21" t="s">
        <v>51</v>
      </c>
      <c r="V20" s="26">
        <v>38.5</v>
      </c>
      <c r="W20" s="22">
        <v>11</v>
      </c>
      <c r="X20" s="23"/>
    </row>
    <row r="21" spans="1:24" s="1" customFormat="1" ht="11" customHeight="1" x14ac:dyDescent="0.3">
      <c r="A21" s="25" t="s">
        <v>23</v>
      </c>
      <c r="B21" s="25" t="s">
        <v>54</v>
      </c>
      <c r="C21" s="12" t="s">
        <v>55</v>
      </c>
      <c r="D21" s="53"/>
      <c r="E21" s="38" t="str">
        <f t="shared" si="1"/>
        <v>Еще фото</v>
      </c>
      <c r="F21" s="24" t="s">
        <v>38</v>
      </c>
      <c r="G21" s="25" t="s">
        <v>26</v>
      </c>
      <c r="H21" s="25" t="s">
        <v>27</v>
      </c>
      <c r="I21" s="25" t="s">
        <v>28</v>
      </c>
      <c r="J21" s="15" t="s">
        <v>39</v>
      </c>
      <c r="K21" s="16" t="s">
        <v>40</v>
      </c>
      <c r="L21" s="56"/>
      <c r="M21" s="15"/>
      <c r="N21" s="15" t="s">
        <v>32</v>
      </c>
      <c r="O21" s="15"/>
      <c r="P21" s="16" t="s">
        <v>57</v>
      </c>
      <c r="Q21" s="17">
        <v>23199</v>
      </c>
      <c r="R21" s="18">
        <v>40</v>
      </c>
      <c r="S21" s="19">
        <v>16007.309999999998</v>
      </c>
      <c r="T21" s="20" t="s">
        <v>34</v>
      </c>
      <c r="U21" s="21" t="s">
        <v>52</v>
      </c>
      <c r="V21" s="22">
        <v>39</v>
      </c>
      <c r="W21" s="22">
        <v>9</v>
      </c>
      <c r="X21" s="23"/>
    </row>
    <row r="22" spans="1:24" s="1" customFormat="1" ht="11" customHeight="1" x14ac:dyDescent="0.3">
      <c r="A22" s="25" t="s">
        <v>23</v>
      </c>
      <c r="B22" s="25" t="s">
        <v>54</v>
      </c>
      <c r="C22" s="12" t="s">
        <v>55</v>
      </c>
      <c r="D22" s="53"/>
      <c r="E22" s="38" t="str">
        <f t="shared" si="1"/>
        <v>Еще фото</v>
      </c>
      <c r="F22" s="24" t="s">
        <v>38</v>
      </c>
      <c r="G22" s="25" t="s">
        <v>26</v>
      </c>
      <c r="H22" s="25" t="s">
        <v>27</v>
      </c>
      <c r="I22" s="25" t="s">
        <v>28</v>
      </c>
      <c r="J22" s="15" t="s">
        <v>39</v>
      </c>
      <c r="K22" s="16" t="s">
        <v>40</v>
      </c>
      <c r="L22" s="56"/>
      <c r="M22" s="15"/>
      <c r="N22" s="15" t="s">
        <v>32</v>
      </c>
      <c r="O22" s="15"/>
      <c r="P22" s="16" t="s">
        <v>57</v>
      </c>
      <c r="Q22" s="17">
        <v>23199</v>
      </c>
      <c r="R22" s="18">
        <v>40</v>
      </c>
      <c r="S22" s="19">
        <v>16007.309999999998</v>
      </c>
      <c r="T22" s="20" t="s">
        <v>34</v>
      </c>
      <c r="U22" s="21" t="s">
        <v>35</v>
      </c>
      <c r="V22" s="22">
        <v>40</v>
      </c>
      <c r="W22" s="22">
        <v>4</v>
      </c>
      <c r="X22" s="23"/>
    </row>
    <row r="23" spans="1:24" s="1" customFormat="1" ht="11" customHeight="1" x14ac:dyDescent="0.3">
      <c r="A23" s="15" t="s">
        <v>23</v>
      </c>
      <c r="B23" s="15" t="s">
        <v>54</v>
      </c>
      <c r="C23" s="12" t="s">
        <v>55</v>
      </c>
      <c r="D23" s="54"/>
      <c r="E23" s="38" t="str">
        <f t="shared" si="1"/>
        <v>Еще фото</v>
      </c>
      <c r="F23" s="27" t="s">
        <v>38</v>
      </c>
      <c r="G23" s="15" t="s">
        <v>26</v>
      </c>
      <c r="H23" s="15" t="s">
        <v>27</v>
      </c>
      <c r="I23" s="15" t="s">
        <v>28</v>
      </c>
      <c r="J23" s="15" t="s">
        <v>39</v>
      </c>
      <c r="K23" s="15" t="s">
        <v>40</v>
      </c>
      <c r="L23" s="57"/>
      <c r="M23" s="15"/>
      <c r="N23" s="15" t="s">
        <v>32</v>
      </c>
      <c r="O23" s="15"/>
      <c r="P23" s="15" t="s">
        <v>57</v>
      </c>
      <c r="Q23" s="28">
        <v>23199</v>
      </c>
      <c r="R23" s="29">
        <v>40</v>
      </c>
      <c r="S23" s="30">
        <v>16007.309999999998</v>
      </c>
      <c r="T23" s="20" t="s">
        <v>34</v>
      </c>
      <c r="U23" s="21" t="s">
        <v>53</v>
      </c>
      <c r="V23" s="26">
        <v>40.5</v>
      </c>
      <c r="W23" s="22">
        <v>4</v>
      </c>
      <c r="X23" s="23"/>
    </row>
    <row r="24" spans="1:24" s="1" customFormat="1" ht="11" customHeight="1" x14ac:dyDescent="0.3">
      <c r="A24" s="11" t="s">
        <v>23</v>
      </c>
      <c r="B24" s="11" t="s">
        <v>58</v>
      </c>
      <c r="C24" s="12" t="s">
        <v>59</v>
      </c>
      <c r="D24" s="52"/>
      <c r="E24" s="38" t="str">
        <f t="shared" ref="E24:E36" si="2">HYPERLINK("https://www.google.ru/search?q=L47585600&amp;newwindow=1&amp;tbm=isch","Еще фото")</f>
        <v>Еще фото</v>
      </c>
      <c r="F24" s="24" t="s">
        <v>38</v>
      </c>
      <c r="G24" s="11" t="s">
        <v>26</v>
      </c>
      <c r="H24" s="11" t="s">
        <v>27</v>
      </c>
      <c r="I24" s="15" t="s">
        <v>28</v>
      </c>
      <c r="J24" s="15" t="s">
        <v>39</v>
      </c>
      <c r="K24" s="16" t="s">
        <v>30</v>
      </c>
      <c r="L24" s="55" t="s">
        <v>60</v>
      </c>
      <c r="M24" s="15" t="s">
        <v>61</v>
      </c>
      <c r="N24" s="15" t="s">
        <v>32</v>
      </c>
      <c r="O24" s="15"/>
      <c r="P24" s="16" t="s">
        <v>62</v>
      </c>
      <c r="Q24" s="17">
        <v>29899</v>
      </c>
      <c r="R24" s="18">
        <v>40</v>
      </c>
      <c r="S24" s="19">
        <v>20630.310000000001</v>
      </c>
      <c r="T24" s="20" t="s">
        <v>34</v>
      </c>
      <c r="U24" s="21" t="s">
        <v>51</v>
      </c>
      <c r="V24" s="26">
        <v>38.5</v>
      </c>
      <c r="W24" s="22">
        <v>2</v>
      </c>
      <c r="X24" s="23"/>
    </row>
    <row r="25" spans="1:24" s="1" customFormat="1" ht="11" customHeight="1" x14ac:dyDescent="0.3">
      <c r="A25" s="25" t="s">
        <v>23</v>
      </c>
      <c r="B25" s="25" t="s">
        <v>58</v>
      </c>
      <c r="C25" s="12" t="s">
        <v>59</v>
      </c>
      <c r="D25" s="53"/>
      <c r="E25" s="38" t="str">
        <f t="shared" si="2"/>
        <v>Еще фото</v>
      </c>
      <c r="F25" s="24" t="s">
        <v>38</v>
      </c>
      <c r="G25" s="25" t="s">
        <v>26</v>
      </c>
      <c r="H25" s="25" t="s">
        <v>27</v>
      </c>
      <c r="I25" s="25" t="s">
        <v>28</v>
      </c>
      <c r="J25" s="15" t="s">
        <v>39</v>
      </c>
      <c r="K25" s="16" t="s">
        <v>30</v>
      </c>
      <c r="L25" s="56"/>
      <c r="M25" s="15" t="s">
        <v>61</v>
      </c>
      <c r="N25" s="15" t="s">
        <v>32</v>
      </c>
      <c r="O25" s="15"/>
      <c r="P25" s="16" t="s">
        <v>62</v>
      </c>
      <c r="Q25" s="17">
        <v>29899</v>
      </c>
      <c r="R25" s="18">
        <v>40</v>
      </c>
      <c r="S25" s="19">
        <v>20630.310000000001</v>
      </c>
      <c r="T25" s="20" t="s">
        <v>34</v>
      </c>
      <c r="U25" s="21" t="s">
        <v>52</v>
      </c>
      <c r="V25" s="22">
        <v>39</v>
      </c>
      <c r="W25" s="22">
        <v>3</v>
      </c>
      <c r="X25" s="23"/>
    </row>
    <row r="26" spans="1:24" s="1" customFormat="1" ht="11" customHeight="1" x14ac:dyDescent="0.3">
      <c r="A26" s="25" t="s">
        <v>23</v>
      </c>
      <c r="B26" s="25" t="s">
        <v>58</v>
      </c>
      <c r="C26" s="12" t="s">
        <v>59</v>
      </c>
      <c r="D26" s="53"/>
      <c r="E26" s="38" t="str">
        <f t="shared" si="2"/>
        <v>Еще фото</v>
      </c>
      <c r="F26" s="24" t="s">
        <v>38</v>
      </c>
      <c r="G26" s="25" t="s">
        <v>26</v>
      </c>
      <c r="H26" s="25" t="s">
        <v>27</v>
      </c>
      <c r="I26" s="25" t="s">
        <v>28</v>
      </c>
      <c r="J26" s="15" t="s">
        <v>39</v>
      </c>
      <c r="K26" s="16" t="s">
        <v>30</v>
      </c>
      <c r="L26" s="56"/>
      <c r="M26" s="15" t="s">
        <v>61</v>
      </c>
      <c r="N26" s="15" t="s">
        <v>32</v>
      </c>
      <c r="O26" s="15"/>
      <c r="P26" s="16" t="s">
        <v>62</v>
      </c>
      <c r="Q26" s="17">
        <v>29899</v>
      </c>
      <c r="R26" s="18">
        <v>40</v>
      </c>
      <c r="S26" s="19">
        <v>20630.310000000001</v>
      </c>
      <c r="T26" s="20" t="s">
        <v>34</v>
      </c>
      <c r="U26" s="21" t="s">
        <v>35</v>
      </c>
      <c r="V26" s="22">
        <v>40</v>
      </c>
      <c r="W26" s="22">
        <v>3</v>
      </c>
      <c r="X26" s="23"/>
    </row>
    <row r="27" spans="1:24" s="1" customFormat="1" ht="11" customHeight="1" x14ac:dyDescent="0.3">
      <c r="A27" s="25" t="s">
        <v>23</v>
      </c>
      <c r="B27" s="25" t="s">
        <v>58</v>
      </c>
      <c r="C27" s="12" t="s">
        <v>59</v>
      </c>
      <c r="D27" s="53"/>
      <c r="E27" s="38" t="str">
        <f t="shared" si="2"/>
        <v>Еще фото</v>
      </c>
      <c r="F27" s="24" t="s">
        <v>38</v>
      </c>
      <c r="G27" s="25" t="s">
        <v>26</v>
      </c>
      <c r="H27" s="25" t="s">
        <v>27</v>
      </c>
      <c r="I27" s="25" t="s">
        <v>28</v>
      </c>
      <c r="J27" s="15" t="s">
        <v>39</v>
      </c>
      <c r="K27" s="16" t="s">
        <v>30</v>
      </c>
      <c r="L27" s="56"/>
      <c r="M27" s="15" t="s">
        <v>61</v>
      </c>
      <c r="N27" s="15" t="s">
        <v>32</v>
      </c>
      <c r="O27" s="15"/>
      <c r="P27" s="16" t="s">
        <v>62</v>
      </c>
      <c r="Q27" s="17">
        <v>29899</v>
      </c>
      <c r="R27" s="18">
        <v>40</v>
      </c>
      <c r="S27" s="19">
        <v>20630.310000000001</v>
      </c>
      <c r="T27" s="20" t="s">
        <v>34</v>
      </c>
      <c r="U27" s="21" t="s">
        <v>53</v>
      </c>
      <c r="V27" s="26">
        <v>40.5</v>
      </c>
      <c r="W27" s="22">
        <v>5</v>
      </c>
      <c r="X27" s="23"/>
    </row>
    <row r="28" spans="1:24" s="1" customFormat="1" ht="11" customHeight="1" x14ac:dyDescent="0.3">
      <c r="A28" s="25" t="s">
        <v>23</v>
      </c>
      <c r="B28" s="25" t="s">
        <v>58</v>
      </c>
      <c r="C28" s="12" t="s">
        <v>59</v>
      </c>
      <c r="D28" s="53"/>
      <c r="E28" s="38" t="str">
        <f t="shared" si="2"/>
        <v>Еще фото</v>
      </c>
      <c r="F28" s="24" t="s">
        <v>38</v>
      </c>
      <c r="G28" s="25" t="s">
        <v>26</v>
      </c>
      <c r="H28" s="25" t="s">
        <v>27</v>
      </c>
      <c r="I28" s="25" t="s">
        <v>28</v>
      </c>
      <c r="J28" s="15" t="s">
        <v>39</v>
      </c>
      <c r="K28" s="16" t="s">
        <v>30</v>
      </c>
      <c r="L28" s="56"/>
      <c r="M28" s="15" t="s">
        <v>61</v>
      </c>
      <c r="N28" s="15" t="s">
        <v>32</v>
      </c>
      <c r="O28" s="15"/>
      <c r="P28" s="16" t="s">
        <v>62</v>
      </c>
      <c r="Q28" s="17">
        <v>29899</v>
      </c>
      <c r="R28" s="18">
        <v>40</v>
      </c>
      <c r="S28" s="19">
        <v>20630.310000000001</v>
      </c>
      <c r="T28" s="20" t="s">
        <v>34</v>
      </c>
      <c r="U28" s="21" t="s">
        <v>63</v>
      </c>
      <c r="V28" s="22">
        <v>41</v>
      </c>
      <c r="W28" s="22">
        <v>4</v>
      </c>
      <c r="X28" s="23"/>
    </row>
    <row r="29" spans="1:24" s="1" customFormat="1" ht="11" customHeight="1" x14ac:dyDescent="0.3">
      <c r="A29" s="25" t="s">
        <v>23</v>
      </c>
      <c r="B29" s="25" t="s">
        <v>58</v>
      </c>
      <c r="C29" s="12" t="s">
        <v>59</v>
      </c>
      <c r="D29" s="53"/>
      <c r="E29" s="38" t="str">
        <f t="shared" si="2"/>
        <v>Еще фото</v>
      </c>
      <c r="F29" s="24" t="s">
        <v>38</v>
      </c>
      <c r="G29" s="25" t="s">
        <v>26</v>
      </c>
      <c r="H29" s="25" t="s">
        <v>27</v>
      </c>
      <c r="I29" s="25" t="s">
        <v>28</v>
      </c>
      <c r="J29" s="15" t="s">
        <v>39</v>
      </c>
      <c r="K29" s="16" t="s">
        <v>30</v>
      </c>
      <c r="L29" s="56"/>
      <c r="M29" s="15" t="s">
        <v>61</v>
      </c>
      <c r="N29" s="15" t="s">
        <v>32</v>
      </c>
      <c r="O29" s="15"/>
      <c r="P29" s="16" t="s">
        <v>62</v>
      </c>
      <c r="Q29" s="17">
        <v>29899</v>
      </c>
      <c r="R29" s="18">
        <v>40</v>
      </c>
      <c r="S29" s="19">
        <v>20630.310000000001</v>
      </c>
      <c r="T29" s="20" t="s">
        <v>34</v>
      </c>
      <c r="U29" s="21" t="s">
        <v>64</v>
      </c>
      <c r="V29" s="22">
        <v>42</v>
      </c>
      <c r="W29" s="22">
        <v>7</v>
      </c>
      <c r="X29" s="23"/>
    </row>
    <row r="30" spans="1:24" s="1" customFormat="1" ht="11" customHeight="1" x14ac:dyDescent="0.3">
      <c r="A30" s="25" t="s">
        <v>23</v>
      </c>
      <c r="B30" s="25" t="s">
        <v>58</v>
      </c>
      <c r="C30" s="12" t="s">
        <v>59</v>
      </c>
      <c r="D30" s="53"/>
      <c r="E30" s="38" t="str">
        <f t="shared" si="2"/>
        <v>Еще фото</v>
      </c>
      <c r="F30" s="24" t="s">
        <v>38</v>
      </c>
      <c r="G30" s="25" t="s">
        <v>26</v>
      </c>
      <c r="H30" s="25" t="s">
        <v>27</v>
      </c>
      <c r="I30" s="25" t="s">
        <v>28</v>
      </c>
      <c r="J30" s="15" t="s">
        <v>39</v>
      </c>
      <c r="K30" s="16" t="s">
        <v>30</v>
      </c>
      <c r="L30" s="56"/>
      <c r="M30" s="15" t="s">
        <v>61</v>
      </c>
      <c r="N30" s="15" t="s">
        <v>32</v>
      </c>
      <c r="O30" s="15"/>
      <c r="P30" s="16" t="s">
        <v>62</v>
      </c>
      <c r="Q30" s="17">
        <v>29899</v>
      </c>
      <c r="R30" s="18">
        <v>40</v>
      </c>
      <c r="S30" s="19">
        <v>20630.310000000001</v>
      </c>
      <c r="T30" s="20" t="s">
        <v>34</v>
      </c>
      <c r="U30" s="21" t="s">
        <v>65</v>
      </c>
      <c r="V30" s="26">
        <v>42.5</v>
      </c>
      <c r="W30" s="22">
        <v>9</v>
      </c>
      <c r="X30" s="23"/>
    </row>
    <row r="31" spans="1:24" s="1" customFormat="1" ht="11" customHeight="1" x14ac:dyDescent="0.3">
      <c r="A31" s="25" t="s">
        <v>23</v>
      </c>
      <c r="B31" s="25" t="s">
        <v>58</v>
      </c>
      <c r="C31" s="12" t="s">
        <v>59</v>
      </c>
      <c r="D31" s="53"/>
      <c r="E31" s="38" t="str">
        <f t="shared" si="2"/>
        <v>Еще фото</v>
      </c>
      <c r="F31" s="24" t="s">
        <v>38</v>
      </c>
      <c r="G31" s="25" t="s">
        <v>26</v>
      </c>
      <c r="H31" s="25" t="s">
        <v>27</v>
      </c>
      <c r="I31" s="25" t="s">
        <v>28</v>
      </c>
      <c r="J31" s="15" t="s">
        <v>39</v>
      </c>
      <c r="K31" s="16" t="s">
        <v>30</v>
      </c>
      <c r="L31" s="56"/>
      <c r="M31" s="15" t="s">
        <v>61</v>
      </c>
      <c r="N31" s="15" t="s">
        <v>32</v>
      </c>
      <c r="O31" s="15"/>
      <c r="P31" s="16" t="s">
        <v>62</v>
      </c>
      <c r="Q31" s="17">
        <v>29899</v>
      </c>
      <c r="R31" s="18">
        <v>40</v>
      </c>
      <c r="S31" s="19">
        <v>20630.310000000001</v>
      </c>
      <c r="T31" s="20" t="s">
        <v>34</v>
      </c>
      <c r="U31" s="21" t="s">
        <v>66</v>
      </c>
      <c r="V31" s="22">
        <v>43</v>
      </c>
      <c r="W31" s="22">
        <v>8</v>
      </c>
      <c r="X31" s="23"/>
    </row>
    <row r="32" spans="1:24" s="1" customFormat="1" ht="11" customHeight="1" x14ac:dyDescent="0.3">
      <c r="A32" s="25" t="s">
        <v>23</v>
      </c>
      <c r="B32" s="25" t="s">
        <v>58</v>
      </c>
      <c r="C32" s="12" t="s">
        <v>59</v>
      </c>
      <c r="D32" s="53"/>
      <c r="E32" s="38" t="str">
        <f t="shared" si="2"/>
        <v>Еще фото</v>
      </c>
      <c r="F32" s="24" t="s">
        <v>38</v>
      </c>
      <c r="G32" s="25" t="s">
        <v>26</v>
      </c>
      <c r="H32" s="25" t="s">
        <v>27</v>
      </c>
      <c r="I32" s="25" t="s">
        <v>28</v>
      </c>
      <c r="J32" s="15" t="s">
        <v>39</v>
      </c>
      <c r="K32" s="16" t="s">
        <v>30</v>
      </c>
      <c r="L32" s="56"/>
      <c r="M32" s="15" t="s">
        <v>61</v>
      </c>
      <c r="N32" s="15" t="s">
        <v>32</v>
      </c>
      <c r="O32" s="15"/>
      <c r="P32" s="16" t="s">
        <v>62</v>
      </c>
      <c r="Q32" s="17">
        <v>29899</v>
      </c>
      <c r="R32" s="18">
        <v>40</v>
      </c>
      <c r="S32" s="19">
        <v>20630.310000000001</v>
      </c>
      <c r="T32" s="20" t="s">
        <v>34</v>
      </c>
      <c r="U32" s="21" t="s">
        <v>67</v>
      </c>
      <c r="V32" s="22">
        <v>44</v>
      </c>
      <c r="W32" s="22">
        <v>7</v>
      </c>
      <c r="X32" s="23"/>
    </row>
    <row r="33" spans="1:24" s="1" customFormat="1" ht="11" customHeight="1" x14ac:dyDescent="0.3">
      <c r="A33" s="15" t="s">
        <v>23</v>
      </c>
      <c r="B33" s="15" t="s">
        <v>58</v>
      </c>
      <c r="C33" s="12" t="s">
        <v>59</v>
      </c>
      <c r="D33" s="53"/>
      <c r="E33" s="38" t="str">
        <f t="shared" si="2"/>
        <v>Еще фото</v>
      </c>
      <c r="F33" s="27" t="s">
        <v>38</v>
      </c>
      <c r="G33" s="15" t="s">
        <v>26</v>
      </c>
      <c r="H33" s="15" t="s">
        <v>27</v>
      </c>
      <c r="I33" s="15" t="s">
        <v>28</v>
      </c>
      <c r="J33" s="15" t="s">
        <v>39</v>
      </c>
      <c r="K33" s="15" t="s">
        <v>30</v>
      </c>
      <c r="L33" s="56"/>
      <c r="M33" s="15" t="s">
        <v>61</v>
      </c>
      <c r="N33" s="15" t="s">
        <v>32</v>
      </c>
      <c r="O33" s="15"/>
      <c r="P33" s="15" t="s">
        <v>62</v>
      </c>
      <c r="Q33" s="28">
        <v>29899</v>
      </c>
      <c r="R33" s="29">
        <v>40</v>
      </c>
      <c r="S33" s="30">
        <v>20630.310000000001</v>
      </c>
      <c r="T33" s="20" t="s">
        <v>34</v>
      </c>
      <c r="U33" s="21" t="s">
        <v>68</v>
      </c>
      <c r="V33" s="26">
        <v>44.5</v>
      </c>
      <c r="W33" s="22">
        <v>6</v>
      </c>
      <c r="X33" s="23"/>
    </row>
    <row r="34" spans="1:24" s="1" customFormat="1" ht="11" customHeight="1" x14ac:dyDescent="0.3">
      <c r="A34" s="15" t="s">
        <v>23</v>
      </c>
      <c r="B34" s="15" t="s">
        <v>58</v>
      </c>
      <c r="C34" s="12" t="s">
        <v>59</v>
      </c>
      <c r="D34" s="53"/>
      <c r="E34" s="38" t="str">
        <f t="shared" si="2"/>
        <v>Еще фото</v>
      </c>
      <c r="F34" s="27" t="s">
        <v>38</v>
      </c>
      <c r="G34" s="15" t="s">
        <v>26</v>
      </c>
      <c r="H34" s="15" t="s">
        <v>27</v>
      </c>
      <c r="I34" s="15" t="s">
        <v>28</v>
      </c>
      <c r="J34" s="15" t="s">
        <v>39</v>
      </c>
      <c r="K34" s="15" t="s">
        <v>30</v>
      </c>
      <c r="L34" s="56"/>
      <c r="M34" s="15" t="s">
        <v>61</v>
      </c>
      <c r="N34" s="15" t="s">
        <v>32</v>
      </c>
      <c r="O34" s="15"/>
      <c r="P34" s="15" t="s">
        <v>62</v>
      </c>
      <c r="Q34" s="28">
        <v>29899</v>
      </c>
      <c r="R34" s="29">
        <v>40</v>
      </c>
      <c r="S34" s="30">
        <v>20630.310000000001</v>
      </c>
      <c r="T34" s="20" t="s">
        <v>34</v>
      </c>
      <c r="U34" s="21" t="s">
        <v>69</v>
      </c>
      <c r="V34" s="22">
        <v>45</v>
      </c>
      <c r="W34" s="22">
        <v>1</v>
      </c>
      <c r="X34" s="23"/>
    </row>
    <row r="35" spans="1:24" s="1" customFormat="1" ht="11" customHeight="1" x14ac:dyDescent="0.3">
      <c r="A35" s="15" t="s">
        <v>23</v>
      </c>
      <c r="B35" s="15" t="s">
        <v>58</v>
      </c>
      <c r="C35" s="12" t="s">
        <v>59</v>
      </c>
      <c r="D35" s="53"/>
      <c r="E35" s="38" t="str">
        <f t="shared" si="2"/>
        <v>Еще фото</v>
      </c>
      <c r="F35" s="27" t="s">
        <v>38</v>
      </c>
      <c r="G35" s="15" t="s">
        <v>26</v>
      </c>
      <c r="H35" s="15" t="s">
        <v>27</v>
      </c>
      <c r="I35" s="15" t="s">
        <v>28</v>
      </c>
      <c r="J35" s="15" t="s">
        <v>39</v>
      </c>
      <c r="K35" s="15" t="s">
        <v>30</v>
      </c>
      <c r="L35" s="56"/>
      <c r="M35" s="15" t="s">
        <v>61</v>
      </c>
      <c r="N35" s="15" t="s">
        <v>32</v>
      </c>
      <c r="O35" s="15"/>
      <c r="P35" s="15" t="s">
        <v>62</v>
      </c>
      <c r="Q35" s="28">
        <v>29899</v>
      </c>
      <c r="R35" s="29">
        <v>40</v>
      </c>
      <c r="S35" s="30">
        <v>20630.310000000001</v>
      </c>
      <c r="T35" s="20" t="s">
        <v>34</v>
      </c>
      <c r="U35" s="21" t="s">
        <v>70</v>
      </c>
      <c r="V35" s="22">
        <v>46</v>
      </c>
      <c r="W35" s="22">
        <v>4</v>
      </c>
      <c r="X35" s="23"/>
    </row>
    <row r="36" spans="1:24" s="1" customFormat="1" ht="11" customHeight="1" x14ac:dyDescent="0.3">
      <c r="A36" s="15" t="s">
        <v>23</v>
      </c>
      <c r="B36" s="15" t="s">
        <v>58</v>
      </c>
      <c r="C36" s="12" t="s">
        <v>59</v>
      </c>
      <c r="D36" s="54"/>
      <c r="E36" s="38" t="str">
        <f t="shared" si="2"/>
        <v>Еще фото</v>
      </c>
      <c r="F36" s="27" t="s">
        <v>38</v>
      </c>
      <c r="G36" s="15" t="s">
        <v>26</v>
      </c>
      <c r="H36" s="15" t="s">
        <v>27</v>
      </c>
      <c r="I36" s="15" t="s">
        <v>28</v>
      </c>
      <c r="J36" s="15" t="s">
        <v>39</v>
      </c>
      <c r="K36" s="15" t="s">
        <v>30</v>
      </c>
      <c r="L36" s="57"/>
      <c r="M36" s="15" t="s">
        <v>61</v>
      </c>
      <c r="N36" s="15" t="s">
        <v>32</v>
      </c>
      <c r="O36" s="15"/>
      <c r="P36" s="15" t="s">
        <v>62</v>
      </c>
      <c r="Q36" s="28">
        <v>29899</v>
      </c>
      <c r="R36" s="29">
        <v>40</v>
      </c>
      <c r="S36" s="30">
        <v>20630.310000000001</v>
      </c>
      <c r="T36" s="20" t="s">
        <v>34</v>
      </c>
      <c r="U36" s="21" t="s">
        <v>71</v>
      </c>
      <c r="V36" s="26">
        <v>46.5</v>
      </c>
      <c r="W36" s="22">
        <v>3</v>
      </c>
      <c r="X36" s="23"/>
    </row>
    <row r="37" spans="1:24" s="1" customFormat="1" ht="21" customHeight="1" x14ac:dyDescent="0.3">
      <c r="A37" s="11" t="s">
        <v>23</v>
      </c>
      <c r="B37" s="11" t="s">
        <v>72</v>
      </c>
      <c r="C37" s="31" t="s">
        <v>73</v>
      </c>
      <c r="D37" s="52"/>
      <c r="E37" s="38" t="str">
        <f>HYPERLINK("https://www.google.ru/search?q=L47855200&amp;newwindow=1&amp;tbm=isch","Еще фото")</f>
        <v>Еще фото</v>
      </c>
      <c r="F37" s="24" t="s">
        <v>38</v>
      </c>
      <c r="G37" s="11" t="s">
        <v>26</v>
      </c>
      <c r="H37" s="11" t="s">
        <v>27</v>
      </c>
      <c r="I37" s="15" t="s">
        <v>28</v>
      </c>
      <c r="J37" s="15" t="s">
        <v>29</v>
      </c>
      <c r="K37" s="16" t="s">
        <v>40</v>
      </c>
      <c r="L37" s="55" t="s">
        <v>74</v>
      </c>
      <c r="M37" s="15"/>
      <c r="N37" s="15" t="s">
        <v>75</v>
      </c>
      <c r="O37" s="15"/>
      <c r="P37" s="16" t="s">
        <v>76</v>
      </c>
      <c r="Q37" s="17">
        <v>21599</v>
      </c>
      <c r="R37" s="18">
        <v>40</v>
      </c>
      <c r="S37" s="19">
        <v>14903.309999999998</v>
      </c>
      <c r="T37" s="20" t="s">
        <v>34</v>
      </c>
      <c r="U37" s="21" t="s">
        <v>46</v>
      </c>
      <c r="V37" s="22">
        <v>36</v>
      </c>
      <c r="W37" s="22">
        <v>5</v>
      </c>
      <c r="X37" s="23"/>
    </row>
    <row r="38" spans="1:24" s="1" customFormat="1" ht="21" customHeight="1" x14ac:dyDescent="0.3">
      <c r="A38" s="25" t="s">
        <v>23</v>
      </c>
      <c r="B38" s="25" t="s">
        <v>72</v>
      </c>
      <c r="C38" s="32" t="s">
        <v>73</v>
      </c>
      <c r="D38" s="53"/>
      <c r="E38" s="38" t="str">
        <f>HYPERLINK("https://www.google.ru/search?q=L47855200&amp;newwindow=1&amp;tbm=isch","Еще фото")</f>
        <v>Еще фото</v>
      </c>
      <c r="F38" s="24" t="s">
        <v>38</v>
      </c>
      <c r="G38" s="25" t="s">
        <v>26</v>
      </c>
      <c r="H38" s="25" t="s">
        <v>27</v>
      </c>
      <c r="I38" s="25" t="s">
        <v>28</v>
      </c>
      <c r="J38" s="15" t="s">
        <v>29</v>
      </c>
      <c r="K38" s="16" t="s">
        <v>40</v>
      </c>
      <c r="L38" s="56"/>
      <c r="M38" s="15"/>
      <c r="N38" s="15" t="s">
        <v>75</v>
      </c>
      <c r="O38" s="15"/>
      <c r="P38" s="16" t="s">
        <v>76</v>
      </c>
      <c r="Q38" s="17">
        <v>21599</v>
      </c>
      <c r="R38" s="18">
        <v>40</v>
      </c>
      <c r="S38" s="19">
        <v>14903.309999999998</v>
      </c>
      <c r="T38" s="20" t="s">
        <v>34</v>
      </c>
      <c r="U38" s="21" t="s">
        <v>47</v>
      </c>
      <c r="V38" s="22">
        <v>35</v>
      </c>
      <c r="W38" s="22">
        <v>2</v>
      </c>
      <c r="X38" s="23"/>
    </row>
    <row r="39" spans="1:24" s="1" customFormat="1" ht="21" customHeight="1" x14ac:dyDescent="0.3">
      <c r="A39" s="25" t="s">
        <v>23</v>
      </c>
      <c r="B39" s="25" t="s">
        <v>72</v>
      </c>
      <c r="C39" s="32" t="s">
        <v>73</v>
      </c>
      <c r="D39" s="53"/>
      <c r="E39" s="38" t="str">
        <f>HYPERLINK("https://www.google.ru/search?q=L47855200&amp;newwindow=1&amp;tbm=isch","Еще фото")</f>
        <v>Еще фото</v>
      </c>
      <c r="F39" s="24" t="s">
        <v>38</v>
      </c>
      <c r="G39" s="25" t="s">
        <v>26</v>
      </c>
      <c r="H39" s="25" t="s">
        <v>27</v>
      </c>
      <c r="I39" s="25" t="s">
        <v>28</v>
      </c>
      <c r="J39" s="15" t="s">
        <v>29</v>
      </c>
      <c r="K39" s="16" t="s">
        <v>40</v>
      </c>
      <c r="L39" s="56"/>
      <c r="M39" s="15"/>
      <c r="N39" s="15" t="s">
        <v>75</v>
      </c>
      <c r="O39" s="15"/>
      <c r="P39" s="16" t="s">
        <v>76</v>
      </c>
      <c r="Q39" s="17">
        <v>21599</v>
      </c>
      <c r="R39" s="18">
        <v>40</v>
      </c>
      <c r="S39" s="19">
        <v>14903.309999999998</v>
      </c>
      <c r="T39" s="20" t="s">
        <v>34</v>
      </c>
      <c r="U39" s="21" t="s">
        <v>48</v>
      </c>
      <c r="V39" s="26">
        <v>36.5</v>
      </c>
      <c r="W39" s="22">
        <v>7</v>
      </c>
      <c r="X39" s="23"/>
    </row>
    <row r="40" spans="1:24" s="1" customFormat="1" ht="21" customHeight="1" x14ac:dyDescent="0.3">
      <c r="A40" s="25" t="s">
        <v>23</v>
      </c>
      <c r="B40" s="25" t="s">
        <v>72</v>
      </c>
      <c r="C40" s="32" t="s">
        <v>73</v>
      </c>
      <c r="D40" s="53"/>
      <c r="E40" s="38" t="str">
        <f>HYPERLINK("https://www.google.ru/search?q=L47855200&amp;newwindow=1&amp;tbm=isch","Еще фото")</f>
        <v>Еще фото</v>
      </c>
      <c r="F40" s="24" t="s">
        <v>38</v>
      </c>
      <c r="G40" s="25" t="s">
        <v>26</v>
      </c>
      <c r="H40" s="25" t="s">
        <v>27</v>
      </c>
      <c r="I40" s="25" t="s">
        <v>28</v>
      </c>
      <c r="J40" s="15" t="s">
        <v>29</v>
      </c>
      <c r="K40" s="16" t="s">
        <v>40</v>
      </c>
      <c r="L40" s="56"/>
      <c r="M40" s="15"/>
      <c r="N40" s="15" t="s">
        <v>75</v>
      </c>
      <c r="O40" s="15"/>
      <c r="P40" s="16" t="s">
        <v>76</v>
      </c>
      <c r="Q40" s="17">
        <v>21599</v>
      </c>
      <c r="R40" s="18">
        <v>40</v>
      </c>
      <c r="S40" s="19">
        <v>14903.309999999998</v>
      </c>
      <c r="T40" s="20" t="s">
        <v>34</v>
      </c>
      <c r="U40" s="21" t="s">
        <v>49</v>
      </c>
      <c r="V40" s="22">
        <v>37</v>
      </c>
      <c r="W40" s="22">
        <v>10</v>
      </c>
      <c r="X40" s="23"/>
    </row>
    <row r="41" spans="1:24" s="1" customFormat="1" ht="32" customHeight="1" x14ac:dyDescent="0.3">
      <c r="A41" s="25" t="s">
        <v>23</v>
      </c>
      <c r="B41" s="25" t="s">
        <v>72</v>
      </c>
      <c r="C41" s="32" t="s">
        <v>73</v>
      </c>
      <c r="D41" s="54"/>
      <c r="E41" s="38" t="str">
        <f>HYPERLINK("https://www.google.ru/search?q=L47855200&amp;newwindow=1&amp;tbm=isch","Еще фото")</f>
        <v>Еще фото</v>
      </c>
      <c r="F41" s="24" t="s">
        <v>38</v>
      </c>
      <c r="G41" s="25" t="s">
        <v>26</v>
      </c>
      <c r="H41" s="25" t="s">
        <v>27</v>
      </c>
      <c r="I41" s="25" t="s">
        <v>28</v>
      </c>
      <c r="J41" s="15" t="s">
        <v>29</v>
      </c>
      <c r="K41" s="16" t="s">
        <v>40</v>
      </c>
      <c r="L41" s="57"/>
      <c r="M41" s="15"/>
      <c r="N41" s="15" t="s">
        <v>75</v>
      </c>
      <c r="O41" s="15"/>
      <c r="P41" s="16" t="s">
        <v>76</v>
      </c>
      <c r="Q41" s="17">
        <v>21599</v>
      </c>
      <c r="R41" s="18">
        <v>40</v>
      </c>
      <c r="S41" s="19">
        <v>14903.309999999998</v>
      </c>
      <c r="T41" s="20" t="s">
        <v>34</v>
      </c>
      <c r="U41" s="21" t="s">
        <v>50</v>
      </c>
      <c r="V41" s="22">
        <v>38</v>
      </c>
      <c r="W41" s="22">
        <v>5</v>
      </c>
      <c r="X41" s="23"/>
    </row>
    <row r="42" spans="1:24" s="1" customFormat="1" ht="35" customHeight="1" x14ac:dyDescent="0.3">
      <c r="A42" s="11" t="s">
        <v>23</v>
      </c>
      <c r="B42" s="11" t="s">
        <v>77</v>
      </c>
      <c r="C42" s="12" t="s">
        <v>78</v>
      </c>
      <c r="D42" s="52"/>
      <c r="E42" s="38" t="str">
        <f>HYPERLINK("https://www.google.ru/search?q=L47153200&amp;newwindow=1&amp;tbm=isch","Еще фото")</f>
        <v>Еще фото</v>
      </c>
      <c r="F42" s="14"/>
      <c r="G42" s="11" t="s">
        <v>26</v>
      </c>
      <c r="H42" s="11" t="s">
        <v>27</v>
      </c>
      <c r="I42" s="15" t="s">
        <v>79</v>
      </c>
      <c r="J42" s="15" t="s">
        <v>29</v>
      </c>
      <c r="K42" s="16" t="s">
        <v>40</v>
      </c>
      <c r="L42" s="55" t="s">
        <v>80</v>
      </c>
      <c r="M42" s="15"/>
      <c r="N42" s="15" t="s">
        <v>32</v>
      </c>
      <c r="O42" s="15"/>
      <c r="P42" s="16" t="s">
        <v>81</v>
      </c>
      <c r="Q42" s="17">
        <v>17899</v>
      </c>
      <c r="R42" s="18">
        <v>52.75</v>
      </c>
      <c r="S42" s="19">
        <v>9726.4354999999996</v>
      </c>
      <c r="T42" s="20" t="s">
        <v>34</v>
      </c>
      <c r="U42" s="21" t="s">
        <v>47</v>
      </c>
      <c r="V42" s="22">
        <v>35</v>
      </c>
      <c r="W42" s="22">
        <v>1</v>
      </c>
      <c r="X42" s="23"/>
    </row>
    <row r="43" spans="1:24" s="1" customFormat="1" ht="35" customHeight="1" x14ac:dyDescent="0.3">
      <c r="A43" s="25" t="s">
        <v>23</v>
      </c>
      <c r="B43" s="25" t="s">
        <v>77</v>
      </c>
      <c r="C43" s="12" t="s">
        <v>78</v>
      </c>
      <c r="D43" s="53"/>
      <c r="E43" s="38" t="str">
        <f>HYPERLINK("https://www.google.ru/search?q=L47153200&amp;newwindow=1&amp;tbm=isch","Еще фото")</f>
        <v>Еще фото</v>
      </c>
      <c r="F43" s="14"/>
      <c r="G43" s="25" t="s">
        <v>26</v>
      </c>
      <c r="H43" s="25" t="s">
        <v>27</v>
      </c>
      <c r="I43" s="25" t="s">
        <v>79</v>
      </c>
      <c r="J43" s="15" t="s">
        <v>29</v>
      </c>
      <c r="K43" s="16" t="s">
        <v>40</v>
      </c>
      <c r="L43" s="56"/>
      <c r="M43" s="15"/>
      <c r="N43" s="15" t="s">
        <v>32</v>
      </c>
      <c r="O43" s="15"/>
      <c r="P43" s="16" t="s">
        <v>81</v>
      </c>
      <c r="Q43" s="17">
        <v>17899</v>
      </c>
      <c r="R43" s="18">
        <v>52.75</v>
      </c>
      <c r="S43" s="19">
        <v>9726.4354999999996</v>
      </c>
      <c r="T43" s="20" t="s">
        <v>34</v>
      </c>
      <c r="U43" s="21" t="s">
        <v>48</v>
      </c>
      <c r="V43" s="26">
        <v>36.5</v>
      </c>
      <c r="W43" s="22">
        <v>1</v>
      </c>
      <c r="X43" s="23"/>
    </row>
    <row r="44" spans="1:24" s="1" customFormat="1" ht="37.049999999999997" customHeight="1" x14ac:dyDescent="0.3">
      <c r="A44" s="25" t="s">
        <v>23</v>
      </c>
      <c r="B44" s="25" t="s">
        <v>77</v>
      </c>
      <c r="C44" s="12" t="s">
        <v>78</v>
      </c>
      <c r="D44" s="54"/>
      <c r="E44" s="38" t="str">
        <f>HYPERLINK("https://www.google.ru/search?q=L47153200&amp;newwindow=1&amp;tbm=isch","Еще фото")</f>
        <v>Еще фото</v>
      </c>
      <c r="F44" s="14"/>
      <c r="G44" s="25" t="s">
        <v>26</v>
      </c>
      <c r="H44" s="25" t="s">
        <v>27</v>
      </c>
      <c r="I44" s="25" t="s">
        <v>79</v>
      </c>
      <c r="J44" s="15" t="s">
        <v>29</v>
      </c>
      <c r="K44" s="16" t="s">
        <v>40</v>
      </c>
      <c r="L44" s="57"/>
      <c r="M44" s="15"/>
      <c r="N44" s="15" t="s">
        <v>32</v>
      </c>
      <c r="O44" s="15"/>
      <c r="P44" s="16" t="s">
        <v>81</v>
      </c>
      <c r="Q44" s="17">
        <v>17899</v>
      </c>
      <c r="R44" s="18">
        <v>52.75</v>
      </c>
      <c r="S44" s="19">
        <v>9726.4354999999996</v>
      </c>
      <c r="T44" s="20" t="s">
        <v>34</v>
      </c>
      <c r="U44" s="21" t="s">
        <v>49</v>
      </c>
      <c r="V44" s="22">
        <v>37</v>
      </c>
      <c r="W44" s="22">
        <v>2</v>
      </c>
      <c r="X44" s="23"/>
    </row>
    <row r="45" spans="1:24" s="1" customFormat="1" ht="108" customHeight="1" x14ac:dyDescent="0.3">
      <c r="A45" s="11" t="s">
        <v>23</v>
      </c>
      <c r="B45" s="11" t="s">
        <v>82</v>
      </c>
      <c r="C45" s="12" t="s">
        <v>83</v>
      </c>
      <c r="D45" s="13"/>
      <c r="E45" s="38" t="str">
        <f>HYPERLINK("https://www.google.ru/search?q=L49237100&amp;newwindow=1&amp;tbm=isch","Еще фото")</f>
        <v>Еще фото</v>
      </c>
      <c r="F45" s="14"/>
      <c r="G45" s="11" t="s">
        <v>84</v>
      </c>
      <c r="H45" s="11" t="s">
        <v>27</v>
      </c>
      <c r="I45" s="15" t="s">
        <v>79</v>
      </c>
      <c r="J45" s="15" t="s">
        <v>29</v>
      </c>
      <c r="K45" s="16" t="s">
        <v>85</v>
      </c>
      <c r="L45" s="15" t="s">
        <v>86</v>
      </c>
      <c r="M45" s="15"/>
      <c r="N45" s="15" t="s">
        <v>87</v>
      </c>
      <c r="O45" s="15"/>
      <c r="P45" s="16" t="s">
        <v>76</v>
      </c>
      <c r="Q45" s="17">
        <v>23999</v>
      </c>
      <c r="R45" s="18">
        <v>45.41</v>
      </c>
      <c r="S45" s="19">
        <v>15064.988499999999</v>
      </c>
      <c r="T45" s="20" t="s">
        <v>34</v>
      </c>
      <c r="U45" s="21" t="s">
        <v>63</v>
      </c>
      <c r="V45" s="22">
        <v>41</v>
      </c>
      <c r="W45" s="22">
        <v>1</v>
      </c>
      <c r="X45" s="23"/>
    </row>
    <row r="46" spans="1:24" s="1" customFormat="1" ht="108" customHeight="1" x14ac:dyDescent="0.3">
      <c r="A46" s="11" t="s">
        <v>23</v>
      </c>
      <c r="B46" s="11" t="s">
        <v>88</v>
      </c>
      <c r="C46" s="12" t="s">
        <v>89</v>
      </c>
      <c r="D46" s="13"/>
      <c r="E46" s="38" t="str">
        <f>HYPERLINK("https://www.google.ru/search?q=L47315700&amp;newwindow=1&amp;tbm=isch","Еще фото")</f>
        <v>Еще фото</v>
      </c>
      <c r="F46" s="14"/>
      <c r="G46" s="11" t="s">
        <v>84</v>
      </c>
      <c r="H46" s="11" t="s">
        <v>27</v>
      </c>
      <c r="I46" s="15" t="s">
        <v>79</v>
      </c>
      <c r="J46" s="15" t="s">
        <v>29</v>
      </c>
      <c r="K46" s="16" t="s">
        <v>30</v>
      </c>
      <c r="L46" s="15" t="s">
        <v>90</v>
      </c>
      <c r="M46" s="15"/>
      <c r="N46" s="15" t="s">
        <v>91</v>
      </c>
      <c r="O46" s="15"/>
      <c r="P46" s="16" t="s">
        <v>92</v>
      </c>
      <c r="Q46" s="17">
        <v>20699</v>
      </c>
      <c r="R46" s="18">
        <v>45.41</v>
      </c>
      <c r="S46" s="19">
        <v>12994.988499999999</v>
      </c>
      <c r="T46" s="20" t="s">
        <v>34</v>
      </c>
      <c r="U46" s="21" t="s">
        <v>65</v>
      </c>
      <c r="V46" s="26">
        <v>42.5</v>
      </c>
      <c r="W46" s="22">
        <v>2</v>
      </c>
      <c r="X46" s="23"/>
    </row>
    <row r="47" spans="1:24" s="1" customFormat="1" ht="108" customHeight="1" x14ac:dyDescent="0.3">
      <c r="A47" s="11" t="s">
        <v>23</v>
      </c>
      <c r="B47" s="11" t="s">
        <v>93</v>
      </c>
      <c r="C47" s="12" t="s">
        <v>94</v>
      </c>
      <c r="D47" s="13"/>
      <c r="E47" s="38" t="str">
        <f>HYPERLINK("https://www.google.ru/search?q=L47312700&amp;newwindow=1&amp;tbm=isch","Еще фото")</f>
        <v>Еще фото</v>
      </c>
      <c r="F47" s="14"/>
      <c r="G47" s="11" t="s">
        <v>84</v>
      </c>
      <c r="H47" s="11" t="s">
        <v>27</v>
      </c>
      <c r="I47" s="15" t="s">
        <v>79</v>
      </c>
      <c r="J47" s="15" t="s">
        <v>95</v>
      </c>
      <c r="K47" s="16" t="s">
        <v>40</v>
      </c>
      <c r="L47" s="15" t="s">
        <v>96</v>
      </c>
      <c r="M47" s="15"/>
      <c r="N47" s="15" t="s">
        <v>32</v>
      </c>
      <c r="O47" s="15"/>
      <c r="P47" s="16" t="s">
        <v>97</v>
      </c>
      <c r="Q47" s="17">
        <v>18499</v>
      </c>
      <c r="R47" s="18">
        <v>45.4</v>
      </c>
      <c r="S47" s="19">
        <v>11614.988499999999</v>
      </c>
      <c r="T47" s="20" t="s">
        <v>34</v>
      </c>
      <c r="U47" s="21" t="s">
        <v>47</v>
      </c>
      <c r="V47" s="22">
        <v>35</v>
      </c>
      <c r="W47" s="22">
        <v>1</v>
      </c>
      <c r="X47" s="23"/>
    </row>
    <row r="48" spans="1:24" s="1" customFormat="1" ht="108" customHeight="1" x14ac:dyDescent="0.3">
      <c r="A48" s="11" t="s">
        <v>23</v>
      </c>
      <c r="B48" s="11" t="s">
        <v>98</v>
      </c>
      <c r="C48" s="12" t="s">
        <v>99</v>
      </c>
      <c r="D48" s="13"/>
      <c r="E48" s="38" t="str">
        <f>HYPERLINK("https://www.google.ru/search?q=L41742800&amp;newwindow=1&amp;tbm=isch","Еще фото")</f>
        <v>Еще фото</v>
      </c>
      <c r="F48" s="14"/>
      <c r="G48" s="11" t="s">
        <v>84</v>
      </c>
      <c r="H48" s="11" t="s">
        <v>27</v>
      </c>
      <c r="I48" s="15" t="s">
        <v>79</v>
      </c>
      <c r="J48" s="15" t="s">
        <v>95</v>
      </c>
      <c r="K48" s="16" t="s">
        <v>40</v>
      </c>
      <c r="L48" s="15" t="s">
        <v>100</v>
      </c>
      <c r="M48" s="15"/>
      <c r="N48" s="15" t="s">
        <v>32</v>
      </c>
      <c r="O48" s="15"/>
      <c r="P48" s="16" t="s">
        <v>76</v>
      </c>
      <c r="Q48" s="17">
        <v>22699</v>
      </c>
      <c r="R48" s="18">
        <v>45.37</v>
      </c>
      <c r="S48" s="19">
        <v>14259.988499999999</v>
      </c>
      <c r="T48" s="20" t="s">
        <v>34</v>
      </c>
      <c r="U48" s="21" t="s">
        <v>45</v>
      </c>
      <c r="V48" s="22">
        <v>35</v>
      </c>
      <c r="W48" s="22">
        <v>2</v>
      </c>
      <c r="X48" s="23"/>
    </row>
    <row r="49" spans="1:24" s="1" customFormat="1" ht="108" customHeight="1" x14ac:dyDescent="0.3">
      <c r="A49" s="11" t="s">
        <v>23</v>
      </c>
      <c r="B49" s="11" t="s">
        <v>101</v>
      </c>
      <c r="C49" s="12" t="s">
        <v>102</v>
      </c>
      <c r="D49" s="13"/>
      <c r="E49" s="38" t="str">
        <f>HYPERLINK("https://www.google.ru/search?q=L47987200&amp;newwindow=1&amp;tbm=isch","Еще фото")</f>
        <v>Еще фото</v>
      </c>
      <c r="F49" s="14"/>
      <c r="G49" s="11" t="s">
        <v>84</v>
      </c>
      <c r="H49" s="11" t="s">
        <v>27</v>
      </c>
      <c r="I49" s="15" t="s">
        <v>79</v>
      </c>
      <c r="J49" s="15" t="s">
        <v>103</v>
      </c>
      <c r="K49" s="16" t="s">
        <v>85</v>
      </c>
      <c r="L49" s="15" t="s">
        <v>104</v>
      </c>
      <c r="M49" s="15" t="s">
        <v>105</v>
      </c>
      <c r="N49" s="15" t="s">
        <v>91</v>
      </c>
      <c r="O49" s="15"/>
      <c r="P49" s="16" t="s">
        <v>106</v>
      </c>
      <c r="Q49" s="17">
        <v>26899</v>
      </c>
      <c r="R49" s="18">
        <v>45.35</v>
      </c>
      <c r="S49" s="19">
        <v>16904.988499999999</v>
      </c>
      <c r="T49" s="20" t="s">
        <v>34</v>
      </c>
      <c r="U49" s="21" t="s">
        <v>66</v>
      </c>
      <c r="V49" s="22">
        <v>43</v>
      </c>
      <c r="W49" s="22">
        <v>2</v>
      </c>
      <c r="X49" s="23"/>
    </row>
    <row r="50" spans="1:24" s="1" customFormat="1" ht="108" customHeight="1" x14ac:dyDescent="0.3">
      <c r="A50" s="11" t="s">
        <v>23</v>
      </c>
      <c r="B50" s="11" t="s">
        <v>107</v>
      </c>
      <c r="C50" s="12" t="s">
        <v>108</v>
      </c>
      <c r="D50" s="13"/>
      <c r="E50" s="38" t="str">
        <f>HYPERLINK("https://www.google.ru/search?q=L49221400&amp;newwindow=1&amp;tbm=isch","Еще фото")</f>
        <v>Еще фото</v>
      </c>
      <c r="F50" s="14"/>
      <c r="G50" s="11" t="s">
        <v>84</v>
      </c>
      <c r="H50" s="11" t="s">
        <v>27</v>
      </c>
      <c r="I50" s="15" t="s">
        <v>79</v>
      </c>
      <c r="J50" s="15" t="s">
        <v>29</v>
      </c>
      <c r="K50" s="16" t="s">
        <v>85</v>
      </c>
      <c r="L50" s="15" t="s">
        <v>109</v>
      </c>
      <c r="M50" s="15" t="s">
        <v>105</v>
      </c>
      <c r="N50" s="15" t="s">
        <v>87</v>
      </c>
      <c r="O50" s="15"/>
      <c r="P50" s="16" t="s">
        <v>76</v>
      </c>
      <c r="Q50" s="17">
        <v>26899</v>
      </c>
      <c r="R50" s="18">
        <v>45.35</v>
      </c>
      <c r="S50" s="19">
        <v>16904.988499999999</v>
      </c>
      <c r="T50" s="20" t="s">
        <v>34</v>
      </c>
      <c r="U50" s="21" t="s">
        <v>63</v>
      </c>
      <c r="V50" s="22">
        <v>41</v>
      </c>
      <c r="W50" s="22">
        <v>2</v>
      </c>
      <c r="X50" s="23"/>
    </row>
    <row r="51" spans="1:24" s="1" customFormat="1" ht="108" customHeight="1" x14ac:dyDescent="0.3">
      <c r="A51" s="11" t="s">
        <v>23</v>
      </c>
      <c r="B51" s="11" t="s">
        <v>110</v>
      </c>
      <c r="C51" s="12" t="s">
        <v>111</v>
      </c>
      <c r="D51" s="13"/>
      <c r="E51" s="38" t="str">
        <f>HYPERLINK("https://www.google.ru/search?q=L47760400&amp;newwindow=1&amp;tbm=isch","Еще фото")</f>
        <v>Еще фото</v>
      </c>
      <c r="F51" s="14"/>
      <c r="G51" s="11" t="s">
        <v>84</v>
      </c>
      <c r="H51" s="11" t="s">
        <v>27</v>
      </c>
      <c r="I51" s="15" t="s">
        <v>79</v>
      </c>
      <c r="J51" s="15" t="s">
        <v>29</v>
      </c>
      <c r="K51" s="16" t="s">
        <v>30</v>
      </c>
      <c r="L51" s="15" t="s">
        <v>112</v>
      </c>
      <c r="M51" s="15" t="s">
        <v>105</v>
      </c>
      <c r="N51" s="15" t="s">
        <v>91</v>
      </c>
      <c r="O51" s="15"/>
      <c r="P51" s="16" t="s">
        <v>97</v>
      </c>
      <c r="Q51" s="17">
        <v>27799</v>
      </c>
      <c r="R51" s="18">
        <v>45.32</v>
      </c>
      <c r="S51" s="19">
        <v>17479.988499999999</v>
      </c>
      <c r="T51" s="20" t="s">
        <v>34</v>
      </c>
      <c r="U51" s="21" t="s">
        <v>68</v>
      </c>
      <c r="V51" s="26">
        <v>44.5</v>
      </c>
      <c r="W51" s="22">
        <v>2</v>
      </c>
      <c r="X51" s="23"/>
    </row>
    <row r="52" spans="1:24" s="1" customFormat="1" ht="108" customHeight="1" x14ac:dyDescent="0.3">
      <c r="A52" s="11" t="s">
        <v>23</v>
      </c>
      <c r="B52" s="11" t="s">
        <v>113</v>
      </c>
      <c r="C52" s="12" t="s">
        <v>114</v>
      </c>
      <c r="D52" s="13"/>
      <c r="E52" s="38" t="str">
        <f>HYPERLINK("https://www.google.ru/search?q=L47457200&amp;newwindow=1&amp;tbm=isch","Еще фото")</f>
        <v>Еще фото</v>
      </c>
      <c r="F52" s="14"/>
      <c r="G52" s="11" t="s">
        <v>26</v>
      </c>
      <c r="H52" s="11" t="s">
        <v>27</v>
      </c>
      <c r="I52" s="15" t="s">
        <v>79</v>
      </c>
      <c r="J52" s="15" t="s">
        <v>29</v>
      </c>
      <c r="K52" s="16" t="s">
        <v>40</v>
      </c>
      <c r="L52" s="15" t="s">
        <v>115</v>
      </c>
      <c r="M52" s="15" t="s">
        <v>105</v>
      </c>
      <c r="N52" s="15" t="s">
        <v>75</v>
      </c>
      <c r="O52" s="15"/>
      <c r="P52" s="16" t="s">
        <v>116</v>
      </c>
      <c r="Q52" s="17">
        <v>30899</v>
      </c>
      <c r="R52" s="18">
        <v>45.31</v>
      </c>
      <c r="S52" s="19">
        <v>19434.988499999999</v>
      </c>
      <c r="T52" s="20" t="s">
        <v>34</v>
      </c>
      <c r="U52" s="21" t="s">
        <v>35</v>
      </c>
      <c r="V52" s="22">
        <v>40</v>
      </c>
      <c r="W52" s="22">
        <v>2</v>
      </c>
      <c r="X52" s="23"/>
    </row>
    <row r="53" spans="1:24" s="1" customFormat="1" ht="108" customHeight="1" x14ac:dyDescent="0.3">
      <c r="A53" s="11" t="s">
        <v>23</v>
      </c>
      <c r="B53" s="11" t="s">
        <v>117</v>
      </c>
      <c r="C53" s="12" t="s">
        <v>118</v>
      </c>
      <c r="D53" s="13"/>
      <c r="E53" s="38" t="str">
        <f>HYPERLINK("https://www.google.ru/search?q=L47152500&amp;newwindow=1&amp;tbm=isch","Еще фото")</f>
        <v>Еще фото</v>
      </c>
      <c r="F53" s="14"/>
      <c r="G53" s="11" t="s">
        <v>26</v>
      </c>
      <c r="H53" s="11" t="s">
        <v>27</v>
      </c>
      <c r="I53" s="15" t="s">
        <v>79</v>
      </c>
      <c r="J53" s="15" t="s">
        <v>29</v>
      </c>
      <c r="K53" s="16" t="s">
        <v>30</v>
      </c>
      <c r="L53" s="15" t="s">
        <v>80</v>
      </c>
      <c r="M53" s="15"/>
      <c r="N53" s="15" t="s">
        <v>32</v>
      </c>
      <c r="O53" s="15"/>
      <c r="P53" s="16" t="s">
        <v>81</v>
      </c>
      <c r="Q53" s="17">
        <v>17899</v>
      </c>
      <c r="R53" s="18">
        <v>45.25</v>
      </c>
      <c r="S53" s="19">
        <v>11269.988499999999</v>
      </c>
      <c r="T53" s="20" t="s">
        <v>34</v>
      </c>
      <c r="U53" s="21" t="s">
        <v>51</v>
      </c>
      <c r="V53" s="26">
        <v>38.5</v>
      </c>
      <c r="W53" s="22">
        <v>1</v>
      </c>
      <c r="X53" s="23"/>
    </row>
    <row r="54" spans="1:24" s="1" customFormat="1" ht="108" customHeight="1" x14ac:dyDescent="0.3">
      <c r="A54" s="11" t="s">
        <v>23</v>
      </c>
      <c r="B54" s="11" t="s">
        <v>119</v>
      </c>
      <c r="C54" s="12" t="s">
        <v>120</v>
      </c>
      <c r="D54" s="13"/>
      <c r="E54" s="38" t="str">
        <f>HYPERLINK("https://www.google.ru/search?q=L47880000&amp;newwindow=1&amp;tbm=isch","Еще фото")</f>
        <v>Еще фото</v>
      </c>
      <c r="F54" s="14"/>
      <c r="G54" s="11" t="s">
        <v>84</v>
      </c>
      <c r="H54" s="11" t="s">
        <v>27</v>
      </c>
      <c r="I54" s="15" t="s">
        <v>79</v>
      </c>
      <c r="J54" s="15" t="s">
        <v>95</v>
      </c>
      <c r="K54" s="16" t="s">
        <v>30</v>
      </c>
      <c r="L54" s="15" t="s">
        <v>121</v>
      </c>
      <c r="M54" s="15" t="s">
        <v>105</v>
      </c>
      <c r="N54" s="15" t="s">
        <v>122</v>
      </c>
      <c r="O54" s="15"/>
      <c r="P54" s="16" t="s">
        <v>123</v>
      </c>
      <c r="Q54" s="17">
        <v>27199</v>
      </c>
      <c r="R54" s="18">
        <v>45.22</v>
      </c>
      <c r="S54" s="19">
        <v>17134.988499999999</v>
      </c>
      <c r="T54" s="20" t="s">
        <v>34</v>
      </c>
      <c r="U54" s="21" t="s">
        <v>66</v>
      </c>
      <c r="V54" s="22">
        <v>43</v>
      </c>
      <c r="W54" s="22">
        <v>2</v>
      </c>
      <c r="X54" s="23"/>
    </row>
    <row r="55" spans="1:24" s="1" customFormat="1" ht="108" customHeight="1" x14ac:dyDescent="0.3">
      <c r="A55" s="11" t="s">
        <v>23</v>
      </c>
      <c r="B55" s="11" t="s">
        <v>124</v>
      </c>
      <c r="C55" s="12" t="s">
        <v>125</v>
      </c>
      <c r="D55" s="13"/>
      <c r="E55" s="38" t="str">
        <f>HYPERLINK("https://www.google.ru/search?q=L49227300&amp;newwindow=1&amp;tbm=isch","Еще фото")</f>
        <v>Еще фото</v>
      </c>
      <c r="F55" s="14"/>
      <c r="G55" s="11" t="s">
        <v>84</v>
      </c>
      <c r="H55" s="11" t="s">
        <v>27</v>
      </c>
      <c r="I55" s="15" t="s">
        <v>79</v>
      </c>
      <c r="J55" s="15" t="s">
        <v>29</v>
      </c>
      <c r="K55" s="16" t="s">
        <v>30</v>
      </c>
      <c r="L55" s="15"/>
      <c r="M55" s="15"/>
      <c r="N55" s="15" t="s">
        <v>32</v>
      </c>
      <c r="O55" s="15"/>
      <c r="P55" s="16" t="s">
        <v>97</v>
      </c>
      <c r="Q55" s="17">
        <v>22999</v>
      </c>
      <c r="R55" s="18">
        <v>45.22</v>
      </c>
      <c r="S55" s="19">
        <v>14489.988499999999</v>
      </c>
      <c r="T55" s="20" t="s">
        <v>34</v>
      </c>
      <c r="U55" s="21" t="s">
        <v>53</v>
      </c>
      <c r="V55" s="26">
        <v>40.5</v>
      </c>
      <c r="W55" s="22">
        <v>9</v>
      </c>
      <c r="X55" s="23"/>
    </row>
    <row r="56" spans="1:24" s="1" customFormat="1" ht="108" customHeight="1" x14ac:dyDescent="0.3">
      <c r="A56" s="11" t="s">
        <v>23</v>
      </c>
      <c r="B56" s="11" t="s">
        <v>126</v>
      </c>
      <c r="C56" s="12" t="s">
        <v>127</v>
      </c>
      <c r="D56" s="13"/>
      <c r="E56" s="38" t="str">
        <f>HYPERLINK("https://www.google.ru/search?q=L49135700&amp;newwindow=1&amp;tbm=isch","Еще фото")</f>
        <v>Еще фото</v>
      </c>
      <c r="F56" s="14"/>
      <c r="G56" s="11" t="s">
        <v>84</v>
      </c>
      <c r="H56" s="11" t="s">
        <v>27</v>
      </c>
      <c r="I56" s="15" t="s">
        <v>79</v>
      </c>
      <c r="J56" s="15" t="s">
        <v>29</v>
      </c>
      <c r="K56" s="16" t="s">
        <v>30</v>
      </c>
      <c r="L56" s="15" t="s">
        <v>128</v>
      </c>
      <c r="M56" s="15" t="s">
        <v>105</v>
      </c>
      <c r="N56" s="15" t="s">
        <v>32</v>
      </c>
      <c r="O56" s="15"/>
      <c r="P56" s="16" t="s">
        <v>76</v>
      </c>
      <c r="Q56" s="17">
        <v>23899</v>
      </c>
      <c r="R56" s="18">
        <v>45.19</v>
      </c>
      <c r="S56" s="19">
        <v>15064.988499999999</v>
      </c>
      <c r="T56" s="20" t="s">
        <v>34</v>
      </c>
      <c r="U56" s="21" t="s">
        <v>68</v>
      </c>
      <c r="V56" s="26">
        <v>44.5</v>
      </c>
      <c r="W56" s="22">
        <v>1</v>
      </c>
      <c r="X56" s="23"/>
    </row>
    <row r="57" spans="1:24" s="1" customFormat="1" ht="108" customHeight="1" x14ac:dyDescent="0.3">
      <c r="A57" s="11" t="s">
        <v>23</v>
      </c>
      <c r="B57" s="11" t="s">
        <v>129</v>
      </c>
      <c r="C57" s="12" t="s">
        <v>130</v>
      </c>
      <c r="D57" s="13"/>
      <c r="E57" s="38" t="str">
        <f>HYPERLINK("https://www.google.ru/search?q=L47571200&amp;newwindow=1&amp;tbm=isch","Еще фото")</f>
        <v>Еще фото</v>
      </c>
      <c r="F57" s="14"/>
      <c r="G57" s="11" t="s">
        <v>26</v>
      </c>
      <c r="H57" s="11" t="s">
        <v>27</v>
      </c>
      <c r="I57" s="15" t="s">
        <v>79</v>
      </c>
      <c r="J57" s="15" t="s">
        <v>29</v>
      </c>
      <c r="K57" s="16" t="s">
        <v>30</v>
      </c>
      <c r="L57" s="15" t="s">
        <v>131</v>
      </c>
      <c r="M57" s="15" t="s">
        <v>105</v>
      </c>
      <c r="N57" s="15" t="s">
        <v>132</v>
      </c>
      <c r="O57" s="15"/>
      <c r="P57" s="16" t="s">
        <v>133</v>
      </c>
      <c r="Q57" s="17">
        <v>26799</v>
      </c>
      <c r="R57" s="18">
        <v>45.15</v>
      </c>
      <c r="S57" s="19">
        <v>16904.988499999999</v>
      </c>
      <c r="T57" s="20" t="s">
        <v>34</v>
      </c>
      <c r="U57" s="21" t="s">
        <v>63</v>
      </c>
      <c r="V57" s="22">
        <v>41</v>
      </c>
      <c r="W57" s="22">
        <v>2</v>
      </c>
      <c r="X57" s="23"/>
    </row>
    <row r="58" spans="1:24" s="1" customFormat="1" ht="108" customHeight="1" x14ac:dyDescent="0.3">
      <c r="A58" s="11" t="s">
        <v>23</v>
      </c>
      <c r="B58" s="11" t="s">
        <v>134</v>
      </c>
      <c r="C58" s="12" t="s">
        <v>135</v>
      </c>
      <c r="D58" s="13"/>
      <c r="E58" s="38" t="str">
        <f>HYPERLINK("https://www.google.ru/search?q=L47310900&amp;newwindow=1&amp;tbm=isch","Еще фото")</f>
        <v>Еще фото</v>
      </c>
      <c r="F58" s="14"/>
      <c r="G58" s="11" t="s">
        <v>26</v>
      </c>
      <c r="H58" s="11" t="s">
        <v>27</v>
      </c>
      <c r="I58" s="15" t="s">
        <v>79</v>
      </c>
      <c r="J58" s="15" t="s">
        <v>29</v>
      </c>
      <c r="K58" s="16" t="s">
        <v>40</v>
      </c>
      <c r="L58" s="15" t="s">
        <v>136</v>
      </c>
      <c r="M58" s="15" t="s">
        <v>105</v>
      </c>
      <c r="N58" s="15" t="s">
        <v>32</v>
      </c>
      <c r="O58" s="15"/>
      <c r="P58" s="16" t="s">
        <v>137</v>
      </c>
      <c r="Q58" s="17">
        <v>22599</v>
      </c>
      <c r="R58" s="18">
        <v>45.13</v>
      </c>
      <c r="S58" s="19">
        <v>14259.988499999999</v>
      </c>
      <c r="T58" s="20" t="s">
        <v>34</v>
      </c>
      <c r="U58" s="21" t="s">
        <v>47</v>
      </c>
      <c r="V58" s="22">
        <v>35</v>
      </c>
      <c r="W58" s="22">
        <v>2</v>
      </c>
      <c r="X58" s="23"/>
    </row>
    <row r="59" spans="1:24" s="1" customFormat="1" ht="108" customHeight="1" x14ac:dyDescent="0.3">
      <c r="A59" s="11" t="s">
        <v>23</v>
      </c>
      <c r="B59" s="11" t="s">
        <v>138</v>
      </c>
      <c r="C59" s="12" t="s">
        <v>139</v>
      </c>
      <c r="D59" s="13"/>
      <c r="E59" s="38" t="str">
        <f>HYPERLINK("https://www.google.ru/search?q=L47882900&amp;newwindow=1&amp;tbm=isch","Еще фото")</f>
        <v>Еще фото</v>
      </c>
      <c r="F59" s="14"/>
      <c r="G59" s="11" t="s">
        <v>84</v>
      </c>
      <c r="H59" s="11" t="s">
        <v>27</v>
      </c>
      <c r="I59" s="15" t="s">
        <v>79</v>
      </c>
      <c r="J59" s="15" t="s">
        <v>103</v>
      </c>
      <c r="K59" s="16" t="s">
        <v>40</v>
      </c>
      <c r="L59" s="15" t="s">
        <v>140</v>
      </c>
      <c r="M59" s="15" t="s">
        <v>105</v>
      </c>
      <c r="N59" s="15" t="s">
        <v>32</v>
      </c>
      <c r="O59" s="15"/>
      <c r="P59" s="16" t="s">
        <v>76</v>
      </c>
      <c r="Q59" s="17">
        <v>22599</v>
      </c>
      <c r="R59" s="18">
        <v>45.13</v>
      </c>
      <c r="S59" s="19">
        <v>14259.988499999999</v>
      </c>
      <c r="T59" s="20" t="s">
        <v>34</v>
      </c>
      <c r="U59" s="21" t="s">
        <v>52</v>
      </c>
      <c r="V59" s="22">
        <v>39</v>
      </c>
      <c r="W59" s="22">
        <v>1</v>
      </c>
      <c r="X59" s="23"/>
    </row>
    <row r="60" spans="1:24" s="1" customFormat="1" ht="108" customHeight="1" x14ac:dyDescent="0.3">
      <c r="A60" s="11" t="s">
        <v>23</v>
      </c>
      <c r="B60" s="11" t="s">
        <v>141</v>
      </c>
      <c r="C60" s="12" t="s">
        <v>142</v>
      </c>
      <c r="D60" s="13"/>
      <c r="E60" s="38" t="str">
        <f>HYPERLINK("https://www.google.ru/search?q=L47758000&amp;newwindow=1&amp;tbm=isch","Еще фото")</f>
        <v>Еще фото</v>
      </c>
      <c r="F60" s="14"/>
      <c r="G60" s="11" t="s">
        <v>84</v>
      </c>
      <c r="H60" s="11" t="s">
        <v>27</v>
      </c>
      <c r="I60" s="15" t="s">
        <v>79</v>
      </c>
      <c r="J60" s="15" t="s">
        <v>29</v>
      </c>
      <c r="K60" s="16" t="s">
        <v>30</v>
      </c>
      <c r="L60" s="15" t="s">
        <v>143</v>
      </c>
      <c r="M60" s="15" t="s">
        <v>105</v>
      </c>
      <c r="N60" s="15" t="s">
        <v>91</v>
      </c>
      <c r="O60" s="15"/>
      <c r="P60" s="16" t="s">
        <v>97</v>
      </c>
      <c r="Q60" s="17">
        <v>24399</v>
      </c>
      <c r="R60" s="18">
        <v>45.08</v>
      </c>
      <c r="S60" s="19">
        <v>15409.988499999998</v>
      </c>
      <c r="T60" s="20" t="s">
        <v>34</v>
      </c>
      <c r="U60" s="21" t="s">
        <v>69</v>
      </c>
      <c r="V60" s="22">
        <v>45</v>
      </c>
      <c r="W60" s="22">
        <v>1</v>
      </c>
      <c r="X60" s="23"/>
    </row>
    <row r="61" spans="1:24" s="1" customFormat="1" ht="52.05" customHeight="1" x14ac:dyDescent="0.3">
      <c r="A61" s="11" t="s">
        <v>23</v>
      </c>
      <c r="B61" s="11" t="s">
        <v>144</v>
      </c>
      <c r="C61" s="12" t="s">
        <v>145</v>
      </c>
      <c r="D61" s="58"/>
      <c r="E61" s="38" t="str">
        <f>HYPERLINK("https://www.google.ru/search?q=L47270100&amp;newwindow=1&amp;tbm=isch","Еще фото")</f>
        <v>Еще фото</v>
      </c>
      <c r="F61" s="14" t="s">
        <v>146</v>
      </c>
      <c r="G61" s="11" t="s">
        <v>26</v>
      </c>
      <c r="H61" s="11" t="s">
        <v>27</v>
      </c>
      <c r="I61" s="15" t="s">
        <v>79</v>
      </c>
      <c r="J61" s="15" t="s">
        <v>29</v>
      </c>
      <c r="K61" s="16" t="s">
        <v>30</v>
      </c>
      <c r="L61" s="55" t="s">
        <v>147</v>
      </c>
      <c r="M61" s="15" t="s">
        <v>105</v>
      </c>
      <c r="N61" s="15" t="s">
        <v>32</v>
      </c>
      <c r="O61" s="15"/>
      <c r="P61" s="16" t="s">
        <v>148</v>
      </c>
      <c r="Q61" s="17">
        <v>31499</v>
      </c>
      <c r="R61" s="18">
        <v>45.08</v>
      </c>
      <c r="S61" s="19">
        <v>19894.988499999999</v>
      </c>
      <c r="T61" s="20" t="s">
        <v>34</v>
      </c>
      <c r="U61" s="21" t="s">
        <v>63</v>
      </c>
      <c r="V61" s="22">
        <v>41</v>
      </c>
      <c r="W61" s="22">
        <v>1</v>
      </c>
      <c r="X61" s="23"/>
    </row>
    <row r="62" spans="1:24" s="1" customFormat="1" ht="61.05" customHeight="1" x14ac:dyDescent="0.3">
      <c r="A62" s="25" t="s">
        <v>23</v>
      </c>
      <c r="B62" s="25" t="s">
        <v>144</v>
      </c>
      <c r="C62" s="12" t="s">
        <v>145</v>
      </c>
      <c r="D62" s="59"/>
      <c r="E62" s="38" t="str">
        <f>HYPERLINK("https://www.google.ru/search?q=L47270100&amp;newwindow=1&amp;tbm=isch","Еще фото")</f>
        <v>Еще фото</v>
      </c>
      <c r="F62" s="14" t="s">
        <v>146</v>
      </c>
      <c r="G62" s="25" t="s">
        <v>26</v>
      </c>
      <c r="H62" s="25" t="s">
        <v>27</v>
      </c>
      <c r="I62" s="25" t="s">
        <v>79</v>
      </c>
      <c r="J62" s="15" t="s">
        <v>29</v>
      </c>
      <c r="K62" s="16" t="s">
        <v>30</v>
      </c>
      <c r="L62" s="57"/>
      <c r="M62" s="15" t="s">
        <v>105</v>
      </c>
      <c r="N62" s="15" t="s">
        <v>32</v>
      </c>
      <c r="O62" s="15"/>
      <c r="P62" s="16" t="s">
        <v>148</v>
      </c>
      <c r="Q62" s="17">
        <v>31499</v>
      </c>
      <c r="R62" s="18">
        <v>45.08</v>
      </c>
      <c r="S62" s="19">
        <v>19894.988499999999</v>
      </c>
      <c r="T62" s="20" t="s">
        <v>34</v>
      </c>
      <c r="U62" s="21" t="s">
        <v>69</v>
      </c>
      <c r="V62" s="22">
        <v>45</v>
      </c>
      <c r="W62" s="22">
        <v>1</v>
      </c>
      <c r="X62" s="23"/>
    </row>
    <row r="63" spans="1:24" s="1" customFormat="1" ht="52.05" customHeight="1" x14ac:dyDescent="0.3">
      <c r="A63" s="11" t="s">
        <v>23</v>
      </c>
      <c r="B63" s="11" t="s">
        <v>149</v>
      </c>
      <c r="C63" s="12" t="s">
        <v>150</v>
      </c>
      <c r="D63" s="58"/>
      <c r="E63" s="38" t="str">
        <f>HYPERLINK("https://www.google.ru/search?q=L47605500&amp;newwindow=1&amp;tbm=isch","Еще фото")</f>
        <v>Еще фото</v>
      </c>
      <c r="F63" s="14"/>
      <c r="G63" s="11" t="s">
        <v>26</v>
      </c>
      <c r="H63" s="11" t="s">
        <v>27</v>
      </c>
      <c r="I63" s="15" t="s">
        <v>79</v>
      </c>
      <c r="J63" s="15" t="s">
        <v>29</v>
      </c>
      <c r="K63" s="16" t="s">
        <v>30</v>
      </c>
      <c r="L63" s="55" t="s">
        <v>151</v>
      </c>
      <c r="M63" s="15" t="s">
        <v>105</v>
      </c>
      <c r="N63" s="15" t="s">
        <v>132</v>
      </c>
      <c r="O63" s="15"/>
      <c r="P63" s="16" t="s">
        <v>116</v>
      </c>
      <c r="Q63" s="17">
        <v>37099</v>
      </c>
      <c r="R63" s="18">
        <v>45.01</v>
      </c>
      <c r="S63" s="19">
        <v>23459.988499999999</v>
      </c>
      <c r="T63" s="20" t="s">
        <v>34</v>
      </c>
      <c r="U63" s="21" t="s">
        <v>68</v>
      </c>
      <c r="V63" s="26">
        <v>44.5</v>
      </c>
      <c r="W63" s="22">
        <v>1</v>
      </c>
      <c r="X63" s="23"/>
    </row>
    <row r="64" spans="1:24" s="1" customFormat="1" ht="61.05" customHeight="1" x14ac:dyDescent="0.3">
      <c r="A64" s="25" t="s">
        <v>23</v>
      </c>
      <c r="B64" s="25" t="s">
        <v>149</v>
      </c>
      <c r="C64" s="12" t="s">
        <v>150</v>
      </c>
      <c r="D64" s="59"/>
      <c r="E64" s="38" t="str">
        <f>HYPERLINK("https://www.google.ru/search?q=L47605500&amp;newwindow=1&amp;tbm=isch","Еще фото")</f>
        <v>Еще фото</v>
      </c>
      <c r="F64" s="14"/>
      <c r="G64" s="25" t="s">
        <v>26</v>
      </c>
      <c r="H64" s="25" t="s">
        <v>27</v>
      </c>
      <c r="I64" s="25" t="s">
        <v>79</v>
      </c>
      <c r="J64" s="15" t="s">
        <v>29</v>
      </c>
      <c r="K64" s="16" t="s">
        <v>30</v>
      </c>
      <c r="L64" s="57"/>
      <c r="M64" s="15" t="s">
        <v>105</v>
      </c>
      <c r="N64" s="15" t="s">
        <v>132</v>
      </c>
      <c r="O64" s="15"/>
      <c r="P64" s="16" t="s">
        <v>116</v>
      </c>
      <c r="Q64" s="17">
        <v>37099</v>
      </c>
      <c r="R64" s="18">
        <v>45.01</v>
      </c>
      <c r="S64" s="19">
        <v>23459.988499999999</v>
      </c>
      <c r="T64" s="20" t="s">
        <v>34</v>
      </c>
      <c r="U64" s="21" t="s">
        <v>70</v>
      </c>
      <c r="V64" s="22">
        <v>46</v>
      </c>
      <c r="W64" s="22">
        <v>1</v>
      </c>
      <c r="X64" s="23"/>
    </row>
    <row r="65" spans="1:24" s="1" customFormat="1" ht="13.05" customHeight="1" x14ac:dyDescent="0.3">
      <c r="A65" s="11" t="s">
        <v>23</v>
      </c>
      <c r="B65" s="11" t="s">
        <v>152</v>
      </c>
      <c r="C65" s="12" t="s">
        <v>153</v>
      </c>
      <c r="D65" s="52"/>
      <c r="E65" s="38" t="str">
        <f t="shared" ref="E65:E72" si="3">HYPERLINK("https://www.google.ru/search?q=L41733900&amp;newwindow=1&amp;tbm=isch","Еще фото")</f>
        <v>Еще фото</v>
      </c>
      <c r="F65" s="14" t="s">
        <v>146</v>
      </c>
      <c r="G65" s="11" t="s">
        <v>84</v>
      </c>
      <c r="H65" s="11" t="s">
        <v>27</v>
      </c>
      <c r="I65" s="15" t="s">
        <v>79</v>
      </c>
      <c r="J65" s="15" t="s">
        <v>103</v>
      </c>
      <c r="K65" s="16" t="s">
        <v>40</v>
      </c>
      <c r="L65" s="55" t="s">
        <v>154</v>
      </c>
      <c r="M65" s="15" t="s">
        <v>105</v>
      </c>
      <c r="N65" s="15" t="s">
        <v>32</v>
      </c>
      <c r="O65" s="15"/>
      <c r="P65" s="16" t="s">
        <v>106</v>
      </c>
      <c r="Q65" s="17">
        <v>24799</v>
      </c>
      <c r="R65" s="18">
        <v>40</v>
      </c>
      <c r="S65" s="19">
        <v>17111.309999999998</v>
      </c>
      <c r="T65" s="20" t="s">
        <v>34</v>
      </c>
      <c r="U65" s="33" t="s">
        <v>45</v>
      </c>
      <c r="V65" s="22">
        <v>35</v>
      </c>
      <c r="W65" s="22">
        <v>1</v>
      </c>
      <c r="X65" s="23"/>
    </row>
    <row r="66" spans="1:24" s="1" customFormat="1" ht="13.05" customHeight="1" x14ac:dyDescent="0.3">
      <c r="A66" s="25" t="s">
        <v>23</v>
      </c>
      <c r="B66" s="25" t="s">
        <v>152</v>
      </c>
      <c r="C66" s="12" t="s">
        <v>153</v>
      </c>
      <c r="D66" s="53"/>
      <c r="E66" s="38" t="str">
        <f t="shared" si="3"/>
        <v>Еще фото</v>
      </c>
      <c r="F66" s="14" t="s">
        <v>146</v>
      </c>
      <c r="G66" s="25" t="s">
        <v>84</v>
      </c>
      <c r="H66" s="25" t="s">
        <v>27</v>
      </c>
      <c r="I66" s="25" t="s">
        <v>79</v>
      </c>
      <c r="J66" s="15" t="s">
        <v>103</v>
      </c>
      <c r="K66" s="16" t="s">
        <v>40</v>
      </c>
      <c r="L66" s="56"/>
      <c r="M66" s="15" t="s">
        <v>105</v>
      </c>
      <c r="N66" s="15" t="s">
        <v>32</v>
      </c>
      <c r="O66" s="15"/>
      <c r="P66" s="16" t="s">
        <v>106</v>
      </c>
      <c r="Q66" s="17">
        <v>24799</v>
      </c>
      <c r="R66" s="18">
        <v>40</v>
      </c>
      <c r="S66" s="19">
        <v>17111.309999999998</v>
      </c>
      <c r="T66" s="20" t="s">
        <v>34</v>
      </c>
      <c r="U66" s="21" t="s">
        <v>46</v>
      </c>
      <c r="V66" s="22">
        <v>36</v>
      </c>
      <c r="W66" s="22">
        <v>11</v>
      </c>
      <c r="X66" s="23"/>
    </row>
    <row r="67" spans="1:24" s="1" customFormat="1" ht="13.05" customHeight="1" x14ac:dyDescent="0.3">
      <c r="A67" s="25" t="s">
        <v>23</v>
      </c>
      <c r="B67" s="25" t="s">
        <v>152</v>
      </c>
      <c r="C67" s="12" t="s">
        <v>153</v>
      </c>
      <c r="D67" s="53"/>
      <c r="E67" s="38" t="str">
        <f t="shared" si="3"/>
        <v>Еще фото</v>
      </c>
      <c r="F67" s="14" t="s">
        <v>146</v>
      </c>
      <c r="G67" s="25" t="s">
        <v>84</v>
      </c>
      <c r="H67" s="25" t="s">
        <v>27</v>
      </c>
      <c r="I67" s="25" t="s">
        <v>79</v>
      </c>
      <c r="J67" s="15" t="s">
        <v>103</v>
      </c>
      <c r="K67" s="16" t="s">
        <v>40</v>
      </c>
      <c r="L67" s="56"/>
      <c r="M67" s="15" t="s">
        <v>105</v>
      </c>
      <c r="N67" s="15" t="s">
        <v>32</v>
      </c>
      <c r="O67" s="15"/>
      <c r="P67" s="16" t="s">
        <v>106</v>
      </c>
      <c r="Q67" s="17">
        <v>24799</v>
      </c>
      <c r="R67" s="18">
        <v>40</v>
      </c>
      <c r="S67" s="19">
        <v>17111.309999999998</v>
      </c>
      <c r="T67" s="20" t="s">
        <v>34</v>
      </c>
      <c r="U67" s="21" t="s">
        <v>48</v>
      </c>
      <c r="V67" s="26">
        <v>36.5</v>
      </c>
      <c r="W67" s="22">
        <v>9</v>
      </c>
      <c r="X67" s="23"/>
    </row>
    <row r="68" spans="1:24" s="1" customFormat="1" ht="13.05" customHeight="1" x14ac:dyDescent="0.3">
      <c r="A68" s="25" t="s">
        <v>23</v>
      </c>
      <c r="B68" s="25" t="s">
        <v>152</v>
      </c>
      <c r="C68" s="12" t="s">
        <v>153</v>
      </c>
      <c r="D68" s="53"/>
      <c r="E68" s="38" t="str">
        <f t="shared" si="3"/>
        <v>Еще фото</v>
      </c>
      <c r="F68" s="14" t="s">
        <v>146</v>
      </c>
      <c r="G68" s="25" t="s">
        <v>84</v>
      </c>
      <c r="H68" s="25" t="s">
        <v>27</v>
      </c>
      <c r="I68" s="25" t="s">
        <v>79</v>
      </c>
      <c r="J68" s="15" t="s">
        <v>103</v>
      </c>
      <c r="K68" s="16" t="s">
        <v>40</v>
      </c>
      <c r="L68" s="56"/>
      <c r="M68" s="15" t="s">
        <v>105</v>
      </c>
      <c r="N68" s="15" t="s">
        <v>32</v>
      </c>
      <c r="O68" s="15"/>
      <c r="P68" s="16" t="s">
        <v>106</v>
      </c>
      <c r="Q68" s="17">
        <v>24799</v>
      </c>
      <c r="R68" s="18">
        <v>40</v>
      </c>
      <c r="S68" s="19">
        <v>17111.309999999998</v>
      </c>
      <c r="T68" s="20" t="s">
        <v>34</v>
      </c>
      <c r="U68" s="21" t="s">
        <v>49</v>
      </c>
      <c r="V68" s="22">
        <v>37</v>
      </c>
      <c r="W68" s="22">
        <v>20</v>
      </c>
      <c r="X68" s="23"/>
    </row>
    <row r="69" spans="1:24" s="1" customFormat="1" ht="13.05" customHeight="1" x14ac:dyDescent="0.3">
      <c r="A69" s="25" t="s">
        <v>23</v>
      </c>
      <c r="B69" s="25" t="s">
        <v>152</v>
      </c>
      <c r="C69" s="12" t="s">
        <v>153</v>
      </c>
      <c r="D69" s="53"/>
      <c r="E69" s="38" t="str">
        <f t="shared" si="3"/>
        <v>Еще фото</v>
      </c>
      <c r="F69" s="14" t="s">
        <v>146</v>
      </c>
      <c r="G69" s="25" t="s">
        <v>84</v>
      </c>
      <c r="H69" s="25" t="s">
        <v>27</v>
      </c>
      <c r="I69" s="25" t="s">
        <v>79</v>
      </c>
      <c r="J69" s="15" t="s">
        <v>103</v>
      </c>
      <c r="K69" s="16" t="s">
        <v>40</v>
      </c>
      <c r="L69" s="56"/>
      <c r="M69" s="15" t="s">
        <v>105</v>
      </c>
      <c r="N69" s="15" t="s">
        <v>32</v>
      </c>
      <c r="O69" s="15"/>
      <c r="P69" s="16" t="s">
        <v>106</v>
      </c>
      <c r="Q69" s="17">
        <v>24799</v>
      </c>
      <c r="R69" s="18">
        <v>40</v>
      </c>
      <c r="S69" s="19">
        <v>17111.309999999998</v>
      </c>
      <c r="T69" s="20" t="s">
        <v>34</v>
      </c>
      <c r="U69" s="21" t="s">
        <v>50</v>
      </c>
      <c r="V69" s="22">
        <v>38</v>
      </c>
      <c r="W69" s="22">
        <v>15</v>
      </c>
      <c r="X69" s="23"/>
    </row>
    <row r="70" spans="1:24" s="1" customFormat="1" ht="13.05" customHeight="1" x14ac:dyDescent="0.3">
      <c r="A70" s="25" t="s">
        <v>23</v>
      </c>
      <c r="B70" s="25" t="s">
        <v>152</v>
      </c>
      <c r="C70" s="12" t="s">
        <v>153</v>
      </c>
      <c r="D70" s="53"/>
      <c r="E70" s="38" t="str">
        <f t="shared" si="3"/>
        <v>Еще фото</v>
      </c>
      <c r="F70" s="14" t="s">
        <v>146</v>
      </c>
      <c r="G70" s="25" t="s">
        <v>84</v>
      </c>
      <c r="H70" s="25" t="s">
        <v>27</v>
      </c>
      <c r="I70" s="25" t="s">
        <v>79</v>
      </c>
      <c r="J70" s="15" t="s">
        <v>103</v>
      </c>
      <c r="K70" s="16" t="s">
        <v>40</v>
      </c>
      <c r="L70" s="56"/>
      <c r="M70" s="15" t="s">
        <v>105</v>
      </c>
      <c r="N70" s="15" t="s">
        <v>32</v>
      </c>
      <c r="O70" s="15"/>
      <c r="P70" s="16" t="s">
        <v>106</v>
      </c>
      <c r="Q70" s="17">
        <v>24799</v>
      </c>
      <c r="R70" s="18">
        <v>40</v>
      </c>
      <c r="S70" s="19">
        <v>17111.309999999998</v>
      </c>
      <c r="T70" s="20" t="s">
        <v>34</v>
      </c>
      <c r="U70" s="21" t="s">
        <v>51</v>
      </c>
      <c r="V70" s="26">
        <v>38.5</v>
      </c>
      <c r="W70" s="22">
        <v>9</v>
      </c>
      <c r="X70" s="23"/>
    </row>
    <row r="71" spans="1:24" s="1" customFormat="1" ht="13.05" customHeight="1" x14ac:dyDescent="0.3">
      <c r="A71" s="25" t="s">
        <v>23</v>
      </c>
      <c r="B71" s="25" t="s">
        <v>152</v>
      </c>
      <c r="C71" s="12" t="s">
        <v>153</v>
      </c>
      <c r="D71" s="53"/>
      <c r="E71" s="38" t="str">
        <f t="shared" si="3"/>
        <v>Еще фото</v>
      </c>
      <c r="F71" s="14" t="s">
        <v>146</v>
      </c>
      <c r="G71" s="25" t="s">
        <v>84</v>
      </c>
      <c r="H71" s="25" t="s">
        <v>27</v>
      </c>
      <c r="I71" s="25" t="s">
        <v>79</v>
      </c>
      <c r="J71" s="15" t="s">
        <v>103</v>
      </c>
      <c r="K71" s="16" t="s">
        <v>40</v>
      </c>
      <c r="L71" s="56"/>
      <c r="M71" s="15" t="s">
        <v>105</v>
      </c>
      <c r="N71" s="15" t="s">
        <v>32</v>
      </c>
      <c r="O71" s="15"/>
      <c r="P71" s="16" t="s">
        <v>106</v>
      </c>
      <c r="Q71" s="17">
        <v>24799</v>
      </c>
      <c r="R71" s="18">
        <v>40</v>
      </c>
      <c r="S71" s="19">
        <v>17111.309999999998</v>
      </c>
      <c r="T71" s="20" t="s">
        <v>34</v>
      </c>
      <c r="U71" s="21" t="s">
        <v>52</v>
      </c>
      <c r="V71" s="22">
        <v>39</v>
      </c>
      <c r="W71" s="22">
        <v>8</v>
      </c>
      <c r="X71" s="23"/>
    </row>
    <row r="72" spans="1:24" s="1" customFormat="1" ht="18" customHeight="1" x14ac:dyDescent="0.3">
      <c r="A72" s="25" t="s">
        <v>23</v>
      </c>
      <c r="B72" s="25" t="s">
        <v>152</v>
      </c>
      <c r="C72" s="12" t="s">
        <v>153</v>
      </c>
      <c r="D72" s="54"/>
      <c r="E72" s="38" t="str">
        <f t="shared" si="3"/>
        <v>Еще фото</v>
      </c>
      <c r="F72" s="14" t="s">
        <v>146</v>
      </c>
      <c r="G72" s="25" t="s">
        <v>84</v>
      </c>
      <c r="H72" s="25" t="s">
        <v>27</v>
      </c>
      <c r="I72" s="25" t="s">
        <v>79</v>
      </c>
      <c r="J72" s="15" t="s">
        <v>103</v>
      </c>
      <c r="K72" s="16" t="s">
        <v>40</v>
      </c>
      <c r="L72" s="57"/>
      <c r="M72" s="15" t="s">
        <v>105</v>
      </c>
      <c r="N72" s="15" t="s">
        <v>32</v>
      </c>
      <c r="O72" s="15"/>
      <c r="P72" s="16" t="s">
        <v>106</v>
      </c>
      <c r="Q72" s="17">
        <v>24799</v>
      </c>
      <c r="R72" s="18">
        <v>40</v>
      </c>
      <c r="S72" s="19">
        <v>17111.309999999998</v>
      </c>
      <c r="T72" s="20" t="s">
        <v>34</v>
      </c>
      <c r="U72" s="21" t="s">
        <v>53</v>
      </c>
      <c r="V72" s="26">
        <v>40.5</v>
      </c>
      <c r="W72" s="22">
        <v>3</v>
      </c>
      <c r="X72" s="23"/>
    </row>
    <row r="73" spans="1:24" s="1" customFormat="1" ht="52.05" customHeight="1" x14ac:dyDescent="0.3">
      <c r="A73" s="11" t="s">
        <v>23</v>
      </c>
      <c r="B73" s="11" t="s">
        <v>119</v>
      </c>
      <c r="C73" s="12" t="s">
        <v>155</v>
      </c>
      <c r="D73" s="58"/>
      <c r="E73" s="38" t="str">
        <f>HYPERLINK("https://www.google.ru/search?q=L41738600&amp;newwindow=1&amp;tbm=isch","Еще фото")</f>
        <v>Еще фото</v>
      </c>
      <c r="F73" s="14" t="s">
        <v>146</v>
      </c>
      <c r="G73" s="11" t="s">
        <v>26</v>
      </c>
      <c r="H73" s="11" t="s">
        <v>27</v>
      </c>
      <c r="I73" s="15" t="s">
        <v>79</v>
      </c>
      <c r="J73" s="15" t="s">
        <v>29</v>
      </c>
      <c r="K73" s="16" t="s">
        <v>30</v>
      </c>
      <c r="L73" s="55" t="s">
        <v>121</v>
      </c>
      <c r="M73" s="15" t="s">
        <v>105</v>
      </c>
      <c r="N73" s="15" t="s">
        <v>32</v>
      </c>
      <c r="O73" s="15"/>
      <c r="P73" s="16" t="s">
        <v>76</v>
      </c>
      <c r="Q73" s="17">
        <v>26299</v>
      </c>
      <c r="R73" s="18">
        <v>40</v>
      </c>
      <c r="S73" s="19">
        <v>18146.309999999998</v>
      </c>
      <c r="T73" s="20" t="s">
        <v>34</v>
      </c>
      <c r="U73" s="21" t="s">
        <v>53</v>
      </c>
      <c r="V73" s="26">
        <v>40.5</v>
      </c>
      <c r="W73" s="22">
        <v>1</v>
      </c>
      <c r="X73" s="23"/>
    </row>
    <row r="74" spans="1:24" s="1" customFormat="1" ht="61.05" customHeight="1" x14ac:dyDescent="0.3">
      <c r="A74" s="25" t="s">
        <v>23</v>
      </c>
      <c r="B74" s="25" t="s">
        <v>119</v>
      </c>
      <c r="C74" s="12" t="s">
        <v>155</v>
      </c>
      <c r="D74" s="59"/>
      <c r="E74" s="38" t="str">
        <f>HYPERLINK("https://www.google.ru/search?q=L41738600&amp;newwindow=1&amp;tbm=isch","Еще фото")</f>
        <v>Еще фото</v>
      </c>
      <c r="F74" s="14" t="s">
        <v>146</v>
      </c>
      <c r="G74" s="25" t="s">
        <v>26</v>
      </c>
      <c r="H74" s="25" t="s">
        <v>27</v>
      </c>
      <c r="I74" s="25" t="s">
        <v>79</v>
      </c>
      <c r="J74" s="15" t="s">
        <v>29</v>
      </c>
      <c r="K74" s="16" t="s">
        <v>30</v>
      </c>
      <c r="L74" s="57"/>
      <c r="M74" s="15" t="s">
        <v>105</v>
      </c>
      <c r="N74" s="15" t="s">
        <v>32</v>
      </c>
      <c r="O74" s="15"/>
      <c r="P74" s="16" t="s">
        <v>76</v>
      </c>
      <c r="Q74" s="17">
        <v>26299</v>
      </c>
      <c r="R74" s="18">
        <v>40</v>
      </c>
      <c r="S74" s="19">
        <v>18146.309999999998</v>
      </c>
      <c r="T74" s="20" t="s">
        <v>34</v>
      </c>
      <c r="U74" s="21" t="s">
        <v>64</v>
      </c>
      <c r="V74" s="22">
        <v>42</v>
      </c>
      <c r="W74" s="22">
        <v>1</v>
      </c>
      <c r="X74" s="23"/>
    </row>
    <row r="75" spans="1:24" s="1" customFormat="1" ht="11" customHeight="1" x14ac:dyDescent="0.3">
      <c r="A75" s="11" t="s">
        <v>23</v>
      </c>
      <c r="B75" s="11" t="s">
        <v>156</v>
      </c>
      <c r="C75" s="12" t="s">
        <v>157</v>
      </c>
      <c r="D75" s="52"/>
      <c r="E75" s="38" t="str">
        <f t="shared" ref="E75:E88" si="4">HYPERLINK("https://www.google.ru/search?q=L47569600&amp;newwindow=1&amp;tbm=isch","Еще фото")</f>
        <v>Еще фото</v>
      </c>
      <c r="F75" s="24" t="s">
        <v>38</v>
      </c>
      <c r="G75" s="11" t="s">
        <v>84</v>
      </c>
      <c r="H75" s="11" t="s">
        <v>27</v>
      </c>
      <c r="I75" s="15" t="s">
        <v>79</v>
      </c>
      <c r="J75" s="15" t="s">
        <v>29</v>
      </c>
      <c r="K75" s="16" t="s">
        <v>30</v>
      </c>
      <c r="L75" s="55" t="s">
        <v>158</v>
      </c>
      <c r="M75" s="15"/>
      <c r="N75" s="15" t="s">
        <v>32</v>
      </c>
      <c r="O75" s="15"/>
      <c r="P75" s="16" t="s">
        <v>97</v>
      </c>
      <c r="Q75" s="17">
        <v>36999</v>
      </c>
      <c r="R75" s="18">
        <v>40</v>
      </c>
      <c r="S75" s="19">
        <v>25529.31</v>
      </c>
      <c r="T75" s="20" t="s">
        <v>34</v>
      </c>
      <c r="U75" s="21" t="s">
        <v>51</v>
      </c>
      <c r="V75" s="26">
        <v>38.5</v>
      </c>
      <c r="W75" s="22">
        <v>1</v>
      </c>
      <c r="X75" s="23"/>
    </row>
    <row r="76" spans="1:24" s="1" customFormat="1" ht="11" customHeight="1" x14ac:dyDescent="0.3">
      <c r="A76" s="25" t="s">
        <v>23</v>
      </c>
      <c r="B76" s="25" t="s">
        <v>156</v>
      </c>
      <c r="C76" s="12" t="s">
        <v>157</v>
      </c>
      <c r="D76" s="53"/>
      <c r="E76" s="38" t="str">
        <f t="shared" si="4"/>
        <v>Еще фото</v>
      </c>
      <c r="F76" s="24" t="s">
        <v>38</v>
      </c>
      <c r="G76" s="25" t="s">
        <v>84</v>
      </c>
      <c r="H76" s="25" t="s">
        <v>27</v>
      </c>
      <c r="I76" s="25" t="s">
        <v>79</v>
      </c>
      <c r="J76" s="15" t="s">
        <v>29</v>
      </c>
      <c r="K76" s="16" t="s">
        <v>30</v>
      </c>
      <c r="L76" s="56"/>
      <c r="M76" s="15"/>
      <c r="N76" s="15" t="s">
        <v>32</v>
      </c>
      <c r="O76" s="15"/>
      <c r="P76" s="16" t="s">
        <v>97</v>
      </c>
      <c r="Q76" s="17">
        <v>36999</v>
      </c>
      <c r="R76" s="18">
        <v>40</v>
      </c>
      <c r="S76" s="19">
        <v>25529.31</v>
      </c>
      <c r="T76" s="20" t="s">
        <v>34</v>
      </c>
      <c r="U76" s="21" t="s">
        <v>52</v>
      </c>
      <c r="V76" s="22">
        <v>39</v>
      </c>
      <c r="W76" s="22">
        <v>2</v>
      </c>
      <c r="X76" s="23"/>
    </row>
    <row r="77" spans="1:24" s="1" customFormat="1" ht="11" customHeight="1" x14ac:dyDescent="0.3">
      <c r="A77" s="25" t="s">
        <v>23</v>
      </c>
      <c r="B77" s="25" t="s">
        <v>156</v>
      </c>
      <c r="C77" s="12" t="s">
        <v>157</v>
      </c>
      <c r="D77" s="53"/>
      <c r="E77" s="38" t="str">
        <f t="shared" si="4"/>
        <v>Еще фото</v>
      </c>
      <c r="F77" s="24" t="s">
        <v>38</v>
      </c>
      <c r="G77" s="25" t="s">
        <v>84</v>
      </c>
      <c r="H77" s="25" t="s">
        <v>27</v>
      </c>
      <c r="I77" s="25" t="s">
        <v>79</v>
      </c>
      <c r="J77" s="15" t="s">
        <v>29</v>
      </c>
      <c r="K77" s="16" t="s">
        <v>30</v>
      </c>
      <c r="L77" s="56"/>
      <c r="M77" s="15"/>
      <c r="N77" s="15" t="s">
        <v>32</v>
      </c>
      <c r="O77" s="15"/>
      <c r="P77" s="16" t="s">
        <v>97</v>
      </c>
      <c r="Q77" s="17">
        <v>36999</v>
      </c>
      <c r="R77" s="18">
        <v>40</v>
      </c>
      <c r="S77" s="19">
        <v>25529.31</v>
      </c>
      <c r="T77" s="20" t="s">
        <v>34</v>
      </c>
      <c r="U77" s="21" t="s">
        <v>35</v>
      </c>
      <c r="V77" s="22">
        <v>40</v>
      </c>
      <c r="W77" s="22">
        <v>2</v>
      </c>
      <c r="X77" s="23"/>
    </row>
    <row r="78" spans="1:24" s="1" customFormat="1" ht="11" customHeight="1" x14ac:dyDescent="0.3">
      <c r="A78" s="25" t="s">
        <v>23</v>
      </c>
      <c r="B78" s="25" t="s">
        <v>156</v>
      </c>
      <c r="C78" s="12" t="s">
        <v>157</v>
      </c>
      <c r="D78" s="53"/>
      <c r="E78" s="38" t="str">
        <f t="shared" si="4"/>
        <v>Еще фото</v>
      </c>
      <c r="F78" s="24" t="s">
        <v>38</v>
      </c>
      <c r="G78" s="25" t="s">
        <v>84</v>
      </c>
      <c r="H78" s="25" t="s">
        <v>27</v>
      </c>
      <c r="I78" s="25" t="s">
        <v>79</v>
      </c>
      <c r="J78" s="15" t="s">
        <v>29</v>
      </c>
      <c r="K78" s="16" t="s">
        <v>30</v>
      </c>
      <c r="L78" s="56"/>
      <c r="M78" s="15"/>
      <c r="N78" s="15" t="s">
        <v>32</v>
      </c>
      <c r="O78" s="15"/>
      <c r="P78" s="16" t="s">
        <v>97</v>
      </c>
      <c r="Q78" s="17">
        <v>36999</v>
      </c>
      <c r="R78" s="18">
        <v>40</v>
      </c>
      <c r="S78" s="19">
        <v>25529.31</v>
      </c>
      <c r="T78" s="20" t="s">
        <v>34</v>
      </c>
      <c r="U78" s="21" t="s">
        <v>53</v>
      </c>
      <c r="V78" s="26">
        <v>40.5</v>
      </c>
      <c r="W78" s="22">
        <v>3</v>
      </c>
      <c r="X78" s="23"/>
    </row>
    <row r="79" spans="1:24" s="1" customFormat="1" ht="11" customHeight="1" x14ac:dyDescent="0.3">
      <c r="A79" s="25" t="s">
        <v>23</v>
      </c>
      <c r="B79" s="25" t="s">
        <v>156</v>
      </c>
      <c r="C79" s="12" t="s">
        <v>157</v>
      </c>
      <c r="D79" s="53"/>
      <c r="E79" s="38" t="str">
        <f t="shared" si="4"/>
        <v>Еще фото</v>
      </c>
      <c r="F79" s="24" t="s">
        <v>38</v>
      </c>
      <c r="G79" s="25" t="s">
        <v>84</v>
      </c>
      <c r="H79" s="25" t="s">
        <v>27</v>
      </c>
      <c r="I79" s="25" t="s">
        <v>79</v>
      </c>
      <c r="J79" s="15" t="s">
        <v>29</v>
      </c>
      <c r="K79" s="16" t="s">
        <v>30</v>
      </c>
      <c r="L79" s="56"/>
      <c r="M79" s="15"/>
      <c r="N79" s="15" t="s">
        <v>32</v>
      </c>
      <c r="O79" s="15"/>
      <c r="P79" s="16" t="s">
        <v>97</v>
      </c>
      <c r="Q79" s="17">
        <v>36999</v>
      </c>
      <c r="R79" s="18">
        <v>40</v>
      </c>
      <c r="S79" s="19">
        <v>25529.31</v>
      </c>
      <c r="T79" s="20" t="s">
        <v>34</v>
      </c>
      <c r="U79" s="21" t="s">
        <v>63</v>
      </c>
      <c r="V79" s="22">
        <v>41</v>
      </c>
      <c r="W79" s="22">
        <v>4</v>
      </c>
      <c r="X79" s="23"/>
    </row>
    <row r="80" spans="1:24" s="1" customFormat="1" ht="11" customHeight="1" x14ac:dyDescent="0.3">
      <c r="A80" s="25" t="s">
        <v>23</v>
      </c>
      <c r="B80" s="25" t="s">
        <v>156</v>
      </c>
      <c r="C80" s="12" t="s">
        <v>157</v>
      </c>
      <c r="D80" s="53"/>
      <c r="E80" s="38" t="str">
        <f t="shared" si="4"/>
        <v>Еще фото</v>
      </c>
      <c r="F80" s="24" t="s">
        <v>38</v>
      </c>
      <c r="G80" s="25" t="s">
        <v>84</v>
      </c>
      <c r="H80" s="25" t="s">
        <v>27</v>
      </c>
      <c r="I80" s="25" t="s">
        <v>79</v>
      </c>
      <c r="J80" s="15" t="s">
        <v>29</v>
      </c>
      <c r="K80" s="16" t="s">
        <v>30</v>
      </c>
      <c r="L80" s="56"/>
      <c r="M80" s="15"/>
      <c r="N80" s="15" t="s">
        <v>32</v>
      </c>
      <c r="O80" s="15"/>
      <c r="P80" s="16" t="s">
        <v>97</v>
      </c>
      <c r="Q80" s="17">
        <v>36999</v>
      </c>
      <c r="R80" s="18">
        <v>40</v>
      </c>
      <c r="S80" s="19">
        <v>25529.31</v>
      </c>
      <c r="T80" s="20" t="s">
        <v>34</v>
      </c>
      <c r="U80" s="21" t="s">
        <v>64</v>
      </c>
      <c r="V80" s="22">
        <v>42</v>
      </c>
      <c r="W80" s="22">
        <v>6</v>
      </c>
      <c r="X80" s="23"/>
    </row>
    <row r="81" spans="1:24" s="1" customFormat="1" ht="11" customHeight="1" x14ac:dyDescent="0.3">
      <c r="A81" s="25" t="s">
        <v>23</v>
      </c>
      <c r="B81" s="25" t="s">
        <v>156</v>
      </c>
      <c r="C81" s="12" t="s">
        <v>157</v>
      </c>
      <c r="D81" s="53"/>
      <c r="E81" s="38" t="str">
        <f t="shared" si="4"/>
        <v>Еще фото</v>
      </c>
      <c r="F81" s="24" t="s">
        <v>38</v>
      </c>
      <c r="G81" s="25" t="s">
        <v>84</v>
      </c>
      <c r="H81" s="25" t="s">
        <v>27</v>
      </c>
      <c r="I81" s="25" t="s">
        <v>79</v>
      </c>
      <c r="J81" s="15" t="s">
        <v>29</v>
      </c>
      <c r="K81" s="16" t="s">
        <v>30</v>
      </c>
      <c r="L81" s="56"/>
      <c r="M81" s="15"/>
      <c r="N81" s="15" t="s">
        <v>32</v>
      </c>
      <c r="O81" s="15"/>
      <c r="P81" s="16" t="s">
        <v>97</v>
      </c>
      <c r="Q81" s="17">
        <v>36999</v>
      </c>
      <c r="R81" s="18">
        <v>40</v>
      </c>
      <c r="S81" s="19">
        <v>25529.31</v>
      </c>
      <c r="T81" s="20" t="s">
        <v>34</v>
      </c>
      <c r="U81" s="21" t="s">
        <v>65</v>
      </c>
      <c r="V81" s="26">
        <v>42.5</v>
      </c>
      <c r="W81" s="22">
        <v>9</v>
      </c>
      <c r="X81" s="23"/>
    </row>
    <row r="82" spans="1:24" s="1" customFormat="1" ht="11" customHeight="1" x14ac:dyDescent="0.3">
      <c r="A82" s="25" t="s">
        <v>23</v>
      </c>
      <c r="B82" s="25" t="s">
        <v>156</v>
      </c>
      <c r="C82" s="12" t="s">
        <v>157</v>
      </c>
      <c r="D82" s="53"/>
      <c r="E82" s="38" t="str">
        <f t="shared" si="4"/>
        <v>Еще фото</v>
      </c>
      <c r="F82" s="24" t="s">
        <v>38</v>
      </c>
      <c r="G82" s="25" t="s">
        <v>84</v>
      </c>
      <c r="H82" s="25" t="s">
        <v>27</v>
      </c>
      <c r="I82" s="25" t="s">
        <v>79</v>
      </c>
      <c r="J82" s="15" t="s">
        <v>29</v>
      </c>
      <c r="K82" s="16" t="s">
        <v>30</v>
      </c>
      <c r="L82" s="56"/>
      <c r="M82" s="15"/>
      <c r="N82" s="15" t="s">
        <v>32</v>
      </c>
      <c r="O82" s="15"/>
      <c r="P82" s="16" t="s">
        <v>97</v>
      </c>
      <c r="Q82" s="17">
        <v>36999</v>
      </c>
      <c r="R82" s="18">
        <v>40</v>
      </c>
      <c r="S82" s="19">
        <v>25529.31</v>
      </c>
      <c r="T82" s="20" t="s">
        <v>34</v>
      </c>
      <c r="U82" s="21" t="s">
        <v>66</v>
      </c>
      <c r="V82" s="22">
        <v>43</v>
      </c>
      <c r="W82" s="22">
        <v>8</v>
      </c>
      <c r="X82" s="23"/>
    </row>
    <row r="83" spans="1:24" s="1" customFormat="1" ht="11" customHeight="1" x14ac:dyDescent="0.3">
      <c r="A83" s="25" t="s">
        <v>23</v>
      </c>
      <c r="B83" s="25" t="s">
        <v>156</v>
      </c>
      <c r="C83" s="12" t="s">
        <v>157</v>
      </c>
      <c r="D83" s="53"/>
      <c r="E83" s="38" t="str">
        <f t="shared" si="4"/>
        <v>Еще фото</v>
      </c>
      <c r="F83" s="24" t="s">
        <v>38</v>
      </c>
      <c r="G83" s="25" t="s">
        <v>84</v>
      </c>
      <c r="H83" s="25" t="s">
        <v>27</v>
      </c>
      <c r="I83" s="25" t="s">
        <v>79</v>
      </c>
      <c r="J83" s="15" t="s">
        <v>29</v>
      </c>
      <c r="K83" s="16" t="s">
        <v>30</v>
      </c>
      <c r="L83" s="56"/>
      <c r="M83" s="15"/>
      <c r="N83" s="15" t="s">
        <v>32</v>
      </c>
      <c r="O83" s="15"/>
      <c r="P83" s="16" t="s">
        <v>97</v>
      </c>
      <c r="Q83" s="17">
        <v>36999</v>
      </c>
      <c r="R83" s="18">
        <v>40</v>
      </c>
      <c r="S83" s="19">
        <v>25529.31</v>
      </c>
      <c r="T83" s="20" t="s">
        <v>34</v>
      </c>
      <c r="U83" s="21" t="s">
        <v>67</v>
      </c>
      <c r="V83" s="22">
        <v>44</v>
      </c>
      <c r="W83" s="22">
        <v>6</v>
      </c>
      <c r="X83" s="23"/>
    </row>
    <row r="84" spans="1:24" s="1" customFormat="1" ht="11" customHeight="1" x14ac:dyDescent="0.3">
      <c r="A84" s="15" t="s">
        <v>23</v>
      </c>
      <c r="B84" s="15" t="s">
        <v>156</v>
      </c>
      <c r="C84" s="12" t="s">
        <v>157</v>
      </c>
      <c r="D84" s="53"/>
      <c r="E84" s="38" t="str">
        <f t="shared" si="4"/>
        <v>Еще фото</v>
      </c>
      <c r="F84" s="27" t="s">
        <v>38</v>
      </c>
      <c r="G84" s="15" t="s">
        <v>84</v>
      </c>
      <c r="H84" s="15" t="s">
        <v>27</v>
      </c>
      <c r="I84" s="15" t="s">
        <v>79</v>
      </c>
      <c r="J84" s="15" t="s">
        <v>29</v>
      </c>
      <c r="K84" s="15" t="s">
        <v>30</v>
      </c>
      <c r="L84" s="56"/>
      <c r="M84" s="15"/>
      <c r="N84" s="15" t="s">
        <v>32</v>
      </c>
      <c r="O84" s="15"/>
      <c r="P84" s="15" t="s">
        <v>97</v>
      </c>
      <c r="Q84" s="28">
        <v>36999</v>
      </c>
      <c r="R84" s="29">
        <v>40</v>
      </c>
      <c r="S84" s="30">
        <v>25529.31</v>
      </c>
      <c r="T84" s="20" t="s">
        <v>34</v>
      </c>
      <c r="U84" s="21" t="s">
        <v>68</v>
      </c>
      <c r="V84" s="26">
        <v>44.5</v>
      </c>
      <c r="W84" s="22">
        <v>5</v>
      </c>
      <c r="X84" s="23"/>
    </row>
    <row r="85" spans="1:24" s="1" customFormat="1" ht="11" customHeight="1" x14ac:dyDescent="0.3">
      <c r="A85" s="15" t="s">
        <v>23</v>
      </c>
      <c r="B85" s="15" t="s">
        <v>156</v>
      </c>
      <c r="C85" s="12" t="s">
        <v>157</v>
      </c>
      <c r="D85" s="53"/>
      <c r="E85" s="38" t="str">
        <f t="shared" si="4"/>
        <v>Еще фото</v>
      </c>
      <c r="F85" s="27" t="s">
        <v>38</v>
      </c>
      <c r="G85" s="15" t="s">
        <v>84</v>
      </c>
      <c r="H85" s="15" t="s">
        <v>27</v>
      </c>
      <c r="I85" s="15" t="s">
        <v>79</v>
      </c>
      <c r="J85" s="15" t="s">
        <v>29</v>
      </c>
      <c r="K85" s="15" t="s">
        <v>30</v>
      </c>
      <c r="L85" s="56"/>
      <c r="M85" s="15"/>
      <c r="N85" s="15" t="s">
        <v>32</v>
      </c>
      <c r="O85" s="15"/>
      <c r="P85" s="15" t="s">
        <v>97</v>
      </c>
      <c r="Q85" s="28">
        <v>36999</v>
      </c>
      <c r="R85" s="29">
        <v>40</v>
      </c>
      <c r="S85" s="30">
        <v>25529.31</v>
      </c>
      <c r="T85" s="20" t="s">
        <v>34</v>
      </c>
      <c r="U85" s="21" t="s">
        <v>69</v>
      </c>
      <c r="V85" s="22">
        <v>45</v>
      </c>
      <c r="W85" s="22">
        <v>3</v>
      </c>
      <c r="X85" s="23"/>
    </row>
    <row r="86" spans="1:24" s="1" customFormat="1" ht="11" customHeight="1" x14ac:dyDescent="0.3">
      <c r="A86" s="15" t="s">
        <v>23</v>
      </c>
      <c r="B86" s="15" t="s">
        <v>156</v>
      </c>
      <c r="C86" s="12" t="s">
        <v>157</v>
      </c>
      <c r="D86" s="53"/>
      <c r="E86" s="38" t="str">
        <f t="shared" si="4"/>
        <v>Еще фото</v>
      </c>
      <c r="F86" s="27" t="s">
        <v>38</v>
      </c>
      <c r="G86" s="15" t="s">
        <v>84</v>
      </c>
      <c r="H86" s="15" t="s">
        <v>27</v>
      </c>
      <c r="I86" s="15" t="s">
        <v>79</v>
      </c>
      <c r="J86" s="15" t="s">
        <v>29</v>
      </c>
      <c r="K86" s="15" t="s">
        <v>30</v>
      </c>
      <c r="L86" s="56"/>
      <c r="M86" s="15"/>
      <c r="N86" s="15" t="s">
        <v>32</v>
      </c>
      <c r="O86" s="15"/>
      <c r="P86" s="15" t="s">
        <v>97</v>
      </c>
      <c r="Q86" s="28">
        <v>36999</v>
      </c>
      <c r="R86" s="29">
        <v>40</v>
      </c>
      <c r="S86" s="30">
        <v>25529.31</v>
      </c>
      <c r="T86" s="20" t="s">
        <v>34</v>
      </c>
      <c r="U86" s="21" t="s">
        <v>70</v>
      </c>
      <c r="V86" s="22">
        <v>46</v>
      </c>
      <c r="W86" s="22">
        <v>3</v>
      </c>
      <c r="X86" s="23"/>
    </row>
    <row r="87" spans="1:24" s="1" customFormat="1" ht="11" customHeight="1" x14ac:dyDescent="0.3">
      <c r="A87" s="15" t="s">
        <v>23</v>
      </c>
      <c r="B87" s="15" t="s">
        <v>156</v>
      </c>
      <c r="C87" s="12" t="s">
        <v>157</v>
      </c>
      <c r="D87" s="53"/>
      <c r="E87" s="38" t="str">
        <f t="shared" si="4"/>
        <v>Еще фото</v>
      </c>
      <c r="F87" s="27" t="s">
        <v>38</v>
      </c>
      <c r="G87" s="15" t="s">
        <v>84</v>
      </c>
      <c r="H87" s="15" t="s">
        <v>27</v>
      </c>
      <c r="I87" s="15" t="s">
        <v>79</v>
      </c>
      <c r="J87" s="15" t="s">
        <v>29</v>
      </c>
      <c r="K87" s="15" t="s">
        <v>30</v>
      </c>
      <c r="L87" s="56"/>
      <c r="M87" s="15"/>
      <c r="N87" s="15" t="s">
        <v>32</v>
      </c>
      <c r="O87" s="15"/>
      <c r="P87" s="15" t="s">
        <v>97</v>
      </c>
      <c r="Q87" s="28">
        <v>36999</v>
      </c>
      <c r="R87" s="29">
        <v>40</v>
      </c>
      <c r="S87" s="30">
        <v>25529.31</v>
      </c>
      <c r="T87" s="20" t="s">
        <v>34</v>
      </c>
      <c r="U87" s="21" t="s">
        <v>71</v>
      </c>
      <c r="V87" s="26">
        <v>46.5</v>
      </c>
      <c r="W87" s="22">
        <v>2</v>
      </c>
      <c r="X87" s="23"/>
    </row>
    <row r="88" spans="1:24" s="1" customFormat="1" ht="11" customHeight="1" x14ac:dyDescent="0.3">
      <c r="A88" s="15" t="s">
        <v>23</v>
      </c>
      <c r="B88" s="15" t="s">
        <v>156</v>
      </c>
      <c r="C88" s="12" t="s">
        <v>157</v>
      </c>
      <c r="D88" s="54"/>
      <c r="E88" s="38" t="str">
        <f t="shared" si="4"/>
        <v>Еще фото</v>
      </c>
      <c r="F88" s="27" t="s">
        <v>38</v>
      </c>
      <c r="G88" s="15" t="s">
        <v>84</v>
      </c>
      <c r="H88" s="15" t="s">
        <v>27</v>
      </c>
      <c r="I88" s="15" t="s">
        <v>79</v>
      </c>
      <c r="J88" s="15" t="s">
        <v>29</v>
      </c>
      <c r="K88" s="15" t="s">
        <v>30</v>
      </c>
      <c r="L88" s="57"/>
      <c r="M88" s="15"/>
      <c r="N88" s="15" t="s">
        <v>32</v>
      </c>
      <c r="O88" s="15"/>
      <c r="P88" s="15" t="s">
        <v>97</v>
      </c>
      <c r="Q88" s="28">
        <v>36999</v>
      </c>
      <c r="R88" s="29">
        <v>40</v>
      </c>
      <c r="S88" s="30">
        <v>25529.31</v>
      </c>
      <c r="T88" s="20" t="s">
        <v>34</v>
      </c>
      <c r="U88" s="21" t="s">
        <v>159</v>
      </c>
      <c r="V88" s="22">
        <v>48</v>
      </c>
      <c r="W88" s="22">
        <v>1</v>
      </c>
      <c r="X88" s="23"/>
    </row>
    <row r="89" spans="1:24" s="1" customFormat="1" ht="35" customHeight="1" x14ac:dyDescent="0.3">
      <c r="A89" s="11" t="s">
        <v>23</v>
      </c>
      <c r="B89" s="11" t="s">
        <v>119</v>
      </c>
      <c r="C89" s="12" t="s">
        <v>160</v>
      </c>
      <c r="D89" s="52"/>
      <c r="E89" s="38" t="str">
        <f>HYPERLINK("https://www.google.ru/search?q=L47584100&amp;newwindow=1&amp;tbm=isch","Еще фото")</f>
        <v>Еще фото</v>
      </c>
      <c r="F89" s="14" t="s">
        <v>146</v>
      </c>
      <c r="G89" s="11" t="s">
        <v>84</v>
      </c>
      <c r="H89" s="11" t="s">
        <v>27</v>
      </c>
      <c r="I89" s="15" t="s">
        <v>79</v>
      </c>
      <c r="J89" s="15" t="s">
        <v>95</v>
      </c>
      <c r="K89" s="16" t="s">
        <v>30</v>
      </c>
      <c r="L89" s="55" t="s">
        <v>121</v>
      </c>
      <c r="M89" s="15" t="s">
        <v>105</v>
      </c>
      <c r="N89" s="15" t="s">
        <v>32</v>
      </c>
      <c r="O89" s="15"/>
      <c r="P89" s="16" t="s">
        <v>97</v>
      </c>
      <c r="Q89" s="17">
        <v>28599</v>
      </c>
      <c r="R89" s="18">
        <v>40</v>
      </c>
      <c r="S89" s="19">
        <v>19733.310000000001</v>
      </c>
      <c r="T89" s="20" t="s">
        <v>34</v>
      </c>
      <c r="U89" s="21" t="s">
        <v>64</v>
      </c>
      <c r="V89" s="22">
        <v>42</v>
      </c>
      <c r="W89" s="22">
        <v>1</v>
      </c>
      <c r="X89" s="23"/>
    </row>
    <row r="90" spans="1:24" s="1" customFormat="1" ht="35" customHeight="1" x14ac:dyDescent="0.3">
      <c r="A90" s="25" t="s">
        <v>23</v>
      </c>
      <c r="B90" s="25" t="s">
        <v>119</v>
      </c>
      <c r="C90" s="12" t="s">
        <v>160</v>
      </c>
      <c r="D90" s="53"/>
      <c r="E90" s="38" t="str">
        <f>HYPERLINK("https://www.google.ru/search?q=L47584100&amp;newwindow=1&amp;tbm=isch","Еще фото")</f>
        <v>Еще фото</v>
      </c>
      <c r="F90" s="14" t="s">
        <v>146</v>
      </c>
      <c r="G90" s="25" t="s">
        <v>84</v>
      </c>
      <c r="H90" s="25" t="s">
        <v>27</v>
      </c>
      <c r="I90" s="25" t="s">
        <v>79</v>
      </c>
      <c r="J90" s="15" t="s">
        <v>95</v>
      </c>
      <c r="K90" s="16" t="s">
        <v>30</v>
      </c>
      <c r="L90" s="56"/>
      <c r="M90" s="15" t="s">
        <v>105</v>
      </c>
      <c r="N90" s="15" t="s">
        <v>32</v>
      </c>
      <c r="O90" s="15"/>
      <c r="P90" s="16" t="s">
        <v>97</v>
      </c>
      <c r="Q90" s="17">
        <v>28599</v>
      </c>
      <c r="R90" s="18">
        <v>40</v>
      </c>
      <c r="S90" s="19">
        <v>19733.310000000001</v>
      </c>
      <c r="T90" s="20" t="s">
        <v>34</v>
      </c>
      <c r="U90" s="21" t="s">
        <v>65</v>
      </c>
      <c r="V90" s="26">
        <v>42.5</v>
      </c>
      <c r="W90" s="22">
        <v>1</v>
      </c>
      <c r="X90" s="23"/>
    </row>
    <row r="91" spans="1:24" s="1" customFormat="1" ht="37.049999999999997" customHeight="1" x14ac:dyDescent="0.3">
      <c r="A91" s="25" t="s">
        <v>23</v>
      </c>
      <c r="B91" s="25" t="s">
        <v>119</v>
      </c>
      <c r="C91" s="12" t="s">
        <v>160</v>
      </c>
      <c r="D91" s="54"/>
      <c r="E91" s="38" t="str">
        <f>HYPERLINK("https://www.google.ru/search?q=L47584100&amp;newwindow=1&amp;tbm=isch","Еще фото")</f>
        <v>Еще фото</v>
      </c>
      <c r="F91" s="14" t="s">
        <v>146</v>
      </c>
      <c r="G91" s="25" t="s">
        <v>84</v>
      </c>
      <c r="H91" s="25" t="s">
        <v>27</v>
      </c>
      <c r="I91" s="25" t="s">
        <v>79</v>
      </c>
      <c r="J91" s="15" t="s">
        <v>95</v>
      </c>
      <c r="K91" s="16" t="s">
        <v>30</v>
      </c>
      <c r="L91" s="57"/>
      <c r="M91" s="15" t="s">
        <v>105</v>
      </c>
      <c r="N91" s="15" t="s">
        <v>32</v>
      </c>
      <c r="O91" s="15"/>
      <c r="P91" s="16" t="s">
        <v>97</v>
      </c>
      <c r="Q91" s="17">
        <v>28599</v>
      </c>
      <c r="R91" s="18">
        <v>40</v>
      </c>
      <c r="S91" s="19">
        <v>19733.310000000001</v>
      </c>
      <c r="T91" s="20" t="s">
        <v>34</v>
      </c>
      <c r="U91" s="21" t="s">
        <v>66</v>
      </c>
      <c r="V91" s="22">
        <v>43</v>
      </c>
      <c r="W91" s="22">
        <v>1</v>
      </c>
      <c r="X91" s="23"/>
    </row>
    <row r="92" spans="1:24" s="1" customFormat="1" ht="11" customHeight="1" x14ac:dyDescent="0.3">
      <c r="A92" s="11" t="s">
        <v>23</v>
      </c>
      <c r="B92" s="11" t="s">
        <v>161</v>
      </c>
      <c r="C92" s="12" t="s">
        <v>162</v>
      </c>
      <c r="D92" s="52"/>
      <c r="E92" s="38" t="str">
        <f t="shared" ref="E92:E105" si="5">HYPERLINK("https://www.google.ru/search?q=L47854000&amp;newwindow=1&amp;tbm=isch","Еще фото")</f>
        <v>Еще фото</v>
      </c>
      <c r="F92" s="24" t="s">
        <v>38</v>
      </c>
      <c r="G92" s="11" t="s">
        <v>84</v>
      </c>
      <c r="H92" s="11" t="s">
        <v>27</v>
      </c>
      <c r="I92" s="15" t="s">
        <v>79</v>
      </c>
      <c r="J92" s="15" t="s">
        <v>29</v>
      </c>
      <c r="K92" s="16" t="s">
        <v>30</v>
      </c>
      <c r="L92" s="55" t="s">
        <v>163</v>
      </c>
      <c r="M92" s="15"/>
      <c r="N92" s="15" t="s">
        <v>164</v>
      </c>
      <c r="O92" s="15"/>
      <c r="P92" s="16" t="s">
        <v>76</v>
      </c>
      <c r="Q92" s="17">
        <v>22699</v>
      </c>
      <c r="R92" s="18">
        <v>40</v>
      </c>
      <c r="S92" s="19">
        <v>15662.309999999998</v>
      </c>
      <c r="T92" s="20" t="s">
        <v>34</v>
      </c>
      <c r="U92" s="21" t="s">
        <v>51</v>
      </c>
      <c r="V92" s="26">
        <v>38.5</v>
      </c>
      <c r="W92" s="22">
        <v>3</v>
      </c>
      <c r="X92" s="23"/>
    </row>
    <row r="93" spans="1:24" s="1" customFormat="1" ht="11" customHeight="1" x14ac:dyDescent="0.3">
      <c r="A93" s="25" t="s">
        <v>23</v>
      </c>
      <c r="B93" s="25" t="s">
        <v>161</v>
      </c>
      <c r="C93" s="12" t="s">
        <v>162</v>
      </c>
      <c r="D93" s="53"/>
      <c r="E93" s="38" t="str">
        <f t="shared" si="5"/>
        <v>Еще фото</v>
      </c>
      <c r="F93" s="24" t="s">
        <v>38</v>
      </c>
      <c r="G93" s="25" t="s">
        <v>84</v>
      </c>
      <c r="H93" s="25" t="s">
        <v>27</v>
      </c>
      <c r="I93" s="25" t="s">
        <v>79</v>
      </c>
      <c r="J93" s="15" t="s">
        <v>29</v>
      </c>
      <c r="K93" s="16" t="s">
        <v>30</v>
      </c>
      <c r="L93" s="56"/>
      <c r="M93" s="15"/>
      <c r="N93" s="15" t="s">
        <v>164</v>
      </c>
      <c r="O93" s="15"/>
      <c r="P93" s="16" t="s">
        <v>76</v>
      </c>
      <c r="Q93" s="17">
        <v>22699</v>
      </c>
      <c r="R93" s="18">
        <v>40</v>
      </c>
      <c r="S93" s="19">
        <v>15662.309999999998</v>
      </c>
      <c r="T93" s="20" t="s">
        <v>34</v>
      </c>
      <c r="U93" s="21" t="s">
        <v>52</v>
      </c>
      <c r="V93" s="22">
        <v>39</v>
      </c>
      <c r="W93" s="22">
        <v>4</v>
      </c>
      <c r="X93" s="23"/>
    </row>
    <row r="94" spans="1:24" s="1" customFormat="1" ht="11" customHeight="1" x14ac:dyDescent="0.3">
      <c r="A94" s="25" t="s">
        <v>23</v>
      </c>
      <c r="B94" s="25" t="s">
        <v>161</v>
      </c>
      <c r="C94" s="12" t="s">
        <v>162</v>
      </c>
      <c r="D94" s="53"/>
      <c r="E94" s="38" t="str">
        <f t="shared" si="5"/>
        <v>Еще фото</v>
      </c>
      <c r="F94" s="24" t="s">
        <v>38</v>
      </c>
      <c r="G94" s="25" t="s">
        <v>84</v>
      </c>
      <c r="H94" s="25" t="s">
        <v>27</v>
      </c>
      <c r="I94" s="25" t="s">
        <v>79</v>
      </c>
      <c r="J94" s="15" t="s">
        <v>29</v>
      </c>
      <c r="K94" s="16" t="s">
        <v>30</v>
      </c>
      <c r="L94" s="56"/>
      <c r="M94" s="15"/>
      <c r="N94" s="15" t="s">
        <v>164</v>
      </c>
      <c r="O94" s="15"/>
      <c r="P94" s="16" t="s">
        <v>76</v>
      </c>
      <c r="Q94" s="17">
        <v>22699</v>
      </c>
      <c r="R94" s="18">
        <v>40</v>
      </c>
      <c r="S94" s="19">
        <v>15662.309999999998</v>
      </c>
      <c r="T94" s="20" t="s">
        <v>34</v>
      </c>
      <c r="U94" s="21" t="s">
        <v>35</v>
      </c>
      <c r="V94" s="22">
        <v>40</v>
      </c>
      <c r="W94" s="22">
        <v>6</v>
      </c>
      <c r="X94" s="23"/>
    </row>
    <row r="95" spans="1:24" s="1" customFormat="1" ht="11" customHeight="1" x14ac:dyDescent="0.3">
      <c r="A95" s="25" t="s">
        <v>23</v>
      </c>
      <c r="B95" s="25" t="s">
        <v>161</v>
      </c>
      <c r="C95" s="12" t="s">
        <v>162</v>
      </c>
      <c r="D95" s="53"/>
      <c r="E95" s="38" t="str">
        <f t="shared" si="5"/>
        <v>Еще фото</v>
      </c>
      <c r="F95" s="24" t="s">
        <v>38</v>
      </c>
      <c r="G95" s="25" t="s">
        <v>84</v>
      </c>
      <c r="H95" s="25" t="s">
        <v>27</v>
      </c>
      <c r="I95" s="25" t="s">
        <v>79</v>
      </c>
      <c r="J95" s="15" t="s">
        <v>29</v>
      </c>
      <c r="K95" s="16" t="s">
        <v>30</v>
      </c>
      <c r="L95" s="56"/>
      <c r="M95" s="15"/>
      <c r="N95" s="15" t="s">
        <v>164</v>
      </c>
      <c r="O95" s="15"/>
      <c r="P95" s="16" t="s">
        <v>76</v>
      </c>
      <c r="Q95" s="17">
        <v>22699</v>
      </c>
      <c r="R95" s="18">
        <v>40</v>
      </c>
      <c r="S95" s="19">
        <v>15662.309999999998</v>
      </c>
      <c r="T95" s="20" t="s">
        <v>34</v>
      </c>
      <c r="U95" s="21" t="s">
        <v>53</v>
      </c>
      <c r="V95" s="26">
        <v>40.5</v>
      </c>
      <c r="W95" s="22">
        <v>8</v>
      </c>
      <c r="X95" s="23"/>
    </row>
    <row r="96" spans="1:24" s="1" customFormat="1" ht="11" customHeight="1" x14ac:dyDescent="0.3">
      <c r="A96" s="25" t="s">
        <v>23</v>
      </c>
      <c r="B96" s="25" t="s">
        <v>161</v>
      </c>
      <c r="C96" s="12" t="s">
        <v>162</v>
      </c>
      <c r="D96" s="53"/>
      <c r="E96" s="38" t="str">
        <f t="shared" si="5"/>
        <v>Еще фото</v>
      </c>
      <c r="F96" s="24" t="s">
        <v>38</v>
      </c>
      <c r="G96" s="25" t="s">
        <v>84</v>
      </c>
      <c r="H96" s="25" t="s">
        <v>27</v>
      </c>
      <c r="I96" s="25" t="s">
        <v>79</v>
      </c>
      <c r="J96" s="15" t="s">
        <v>29</v>
      </c>
      <c r="K96" s="16" t="s">
        <v>30</v>
      </c>
      <c r="L96" s="56"/>
      <c r="M96" s="15"/>
      <c r="N96" s="15" t="s">
        <v>164</v>
      </c>
      <c r="O96" s="15"/>
      <c r="P96" s="16" t="s">
        <v>76</v>
      </c>
      <c r="Q96" s="17">
        <v>22699</v>
      </c>
      <c r="R96" s="18">
        <v>40</v>
      </c>
      <c r="S96" s="19">
        <v>15662.309999999998</v>
      </c>
      <c r="T96" s="20" t="s">
        <v>34</v>
      </c>
      <c r="U96" s="21" t="s">
        <v>63</v>
      </c>
      <c r="V96" s="22">
        <v>41</v>
      </c>
      <c r="W96" s="22">
        <v>11</v>
      </c>
      <c r="X96" s="23"/>
    </row>
    <row r="97" spans="1:24" s="1" customFormat="1" ht="11" customHeight="1" x14ac:dyDescent="0.3">
      <c r="A97" s="25" t="s">
        <v>23</v>
      </c>
      <c r="B97" s="25" t="s">
        <v>161</v>
      </c>
      <c r="C97" s="12" t="s">
        <v>162</v>
      </c>
      <c r="D97" s="53"/>
      <c r="E97" s="38" t="str">
        <f t="shared" si="5"/>
        <v>Еще фото</v>
      </c>
      <c r="F97" s="24" t="s">
        <v>38</v>
      </c>
      <c r="G97" s="25" t="s">
        <v>84</v>
      </c>
      <c r="H97" s="25" t="s">
        <v>27</v>
      </c>
      <c r="I97" s="25" t="s">
        <v>79</v>
      </c>
      <c r="J97" s="15" t="s">
        <v>29</v>
      </c>
      <c r="K97" s="16" t="s">
        <v>30</v>
      </c>
      <c r="L97" s="56"/>
      <c r="M97" s="15"/>
      <c r="N97" s="15" t="s">
        <v>164</v>
      </c>
      <c r="O97" s="15"/>
      <c r="P97" s="16" t="s">
        <v>76</v>
      </c>
      <c r="Q97" s="17">
        <v>22699</v>
      </c>
      <c r="R97" s="18">
        <v>40</v>
      </c>
      <c r="S97" s="19">
        <v>15662.309999999998</v>
      </c>
      <c r="T97" s="20" t="s">
        <v>34</v>
      </c>
      <c r="U97" s="21" t="s">
        <v>64</v>
      </c>
      <c r="V97" s="22">
        <v>42</v>
      </c>
      <c r="W97" s="22">
        <v>13</v>
      </c>
      <c r="X97" s="23"/>
    </row>
    <row r="98" spans="1:24" s="1" customFormat="1" ht="11" customHeight="1" x14ac:dyDescent="0.3">
      <c r="A98" s="25" t="s">
        <v>23</v>
      </c>
      <c r="B98" s="25" t="s">
        <v>161</v>
      </c>
      <c r="C98" s="12" t="s">
        <v>162</v>
      </c>
      <c r="D98" s="53"/>
      <c r="E98" s="38" t="str">
        <f t="shared" si="5"/>
        <v>Еще фото</v>
      </c>
      <c r="F98" s="24" t="s">
        <v>38</v>
      </c>
      <c r="G98" s="25" t="s">
        <v>84</v>
      </c>
      <c r="H98" s="25" t="s">
        <v>27</v>
      </c>
      <c r="I98" s="25" t="s">
        <v>79</v>
      </c>
      <c r="J98" s="15" t="s">
        <v>29</v>
      </c>
      <c r="K98" s="16" t="s">
        <v>30</v>
      </c>
      <c r="L98" s="56"/>
      <c r="M98" s="15"/>
      <c r="N98" s="15" t="s">
        <v>164</v>
      </c>
      <c r="O98" s="15"/>
      <c r="P98" s="16" t="s">
        <v>76</v>
      </c>
      <c r="Q98" s="17">
        <v>22699</v>
      </c>
      <c r="R98" s="18">
        <v>40</v>
      </c>
      <c r="S98" s="19">
        <v>15662.309999999998</v>
      </c>
      <c r="T98" s="20" t="s">
        <v>34</v>
      </c>
      <c r="U98" s="21" t="s">
        <v>65</v>
      </c>
      <c r="V98" s="26">
        <v>42.5</v>
      </c>
      <c r="W98" s="22">
        <v>16</v>
      </c>
      <c r="X98" s="23"/>
    </row>
    <row r="99" spans="1:24" s="1" customFormat="1" ht="11" customHeight="1" x14ac:dyDescent="0.3">
      <c r="A99" s="25" t="s">
        <v>23</v>
      </c>
      <c r="B99" s="25" t="s">
        <v>161</v>
      </c>
      <c r="C99" s="12" t="s">
        <v>162</v>
      </c>
      <c r="D99" s="53"/>
      <c r="E99" s="38" t="str">
        <f t="shared" si="5"/>
        <v>Еще фото</v>
      </c>
      <c r="F99" s="24" t="s">
        <v>38</v>
      </c>
      <c r="G99" s="25" t="s">
        <v>84</v>
      </c>
      <c r="H99" s="25" t="s">
        <v>27</v>
      </c>
      <c r="I99" s="25" t="s">
        <v>79</v>
      </c>
      <c r="J99" s="15" t="s">
        <v>29</v>
      </c>
      <c r="K99" s="16" t="s">
        <v>30</v>
      </c>
      <c r="L99" s="56"/>
      <c r="M99" s="15"/>
      <c r="N99" s="15" t="s">
        <v>164</v>
      </c>
      <c r="O99" s="15"/>
      <c r="P99" s="16" t="s">
        <v>76</v>
      </c>
      <c r="Q99" s="17">
        <v>22699</v>
      </c>
      <c r="R99" s="18">
        <v>40</v>
      </c>
      <c r="S99" s="19">
        <v>15662.309999999998</v>
      </c>
      <c r="T99" s="20" t="s">
        <v>34</v>
      </c>
      <c r="U99" s="21" t="s">
        <v>66</v>
      </c>
      <c r="V99" s="22">
        <v>43</v>
      </c>
      <c r="W99" s="22">
        <v>15</v>
      </c>
      <c r="X99" s="23"/>
    </row>
    <row r="100" spans="1:24" s="1" customFormat="1" ht="11" customHeight="1" x14ac:dyDescent="0.3">
      <c r="A100" s="25" t="s">
        <v>23</v>
      </c>
      <c r="B100" s="25" t="s">
        <v>161</v>
      </c>
      <c r="C100" s="12" t="s">
        <v>162</v>
      </c>
      <c r="D100" s="53"/>
      <c r="E100" s="38" t="str">
        <f t="shared" si="5"/>
        <v>Еще фото</v>
      </c>
      <c r="F100" s="24" t="s">
        <v>38</v>
      </c>
      <c r="G100" s="25" t="s">
        <v>84</v>
      </c>
      <c r="H100" s="25" t="s">
        <v>27</v>
      </c>
      <c r="I100" s="25" t="s">
        <v>79</v>
      </c>
      <c r="J100" s="15" t="s">
        <v>29</v>
      </c>
      <c r="K100" s="16" t="s">
        <v>30</v>
      </c>
      <c r="L100" s="56"/>
      <c r="M100" s="15"/>
      <c r="N100" s="15" t="s">
        <v>164</v>
      </c>
      <c r="O100" s="15"/>
      <c r="P100" s="16" t="s">
        <v>76</v>
      </c>
      <c r="Q100" s="17">
        <v>22699</v>
      </c>
      <c r="R100" s="18">
        <v>40</v>
      </c>
      <c r="S100" s="19">
        <v>15662.309999999998</v>
      </c>
      <c r="T100" s="20" t="s">
        <v>34</v>
      </c>
      <c r="U100" s="21" t="s">
        <v>67</v>
      </c>
      <c r="V100" s="22">
        <v>44</v>
      </c>
      <c r="W100" s="22">
        <v>12</v>
      </c>
      <c r="X100" s="23"/>
    </row>
    <row r="101" spans="1:24" s="1" customFormat="1" ht="11" customHeight="1" x14ac:dyDescent="0.3">
      <c r="A101" s="15" t="s">
        <v>23</v>
      </c>
      <c r="B101" s="15" t="s">
        <v>161</v>
      </c>
      <c r="C101" s="12" t="s">
        <v>162</v>
      </c>
      <c r="D101" s="53"/>
      <c r="E101" s="38" t="str">
        <f t="shared" si="5"/>
        <v>Еще фото</v>
      </c>
      <c r="F101" s="27" t="s">
        <v>38</v>
      </c>
      <c r="G101" s="15" t="s">
        <v>84</v>
      </c>
      <c r="H101" s="15" t="s">
        <v>27</v>
      </c>
      <c r="I101" s="15" t="s">
        <v>79</v>
      </c>
      <c r="J101" s="15" t="s">
        <v>29</v>
      </c>
      <c r="K101" s="15" t="s">
        <v>30</v>
      </c>
      <c r="L101" s="56"/>
      <c r="M101" s="15"/>
      <c r="N101" s="15" t="s">
        <v>164</v>
      </c>
      <c r="O101" s="15"/>
      <c r="P101" s="15" t="s">
        <v>76</v>
      </c>
      <c r="Q101" s="28">
        <v>22699</v>
      </c>
      <c r="R101" s="29">
        <v>40</v>
      </c>
      <c r="S101" s="30">
        <v>15662.309999999998</v>
      </c>
      <c r="T101" s="20" t="s">
        <v>34</v>
      </c>
      <c r="U101" s="21" t="s">
        <v>68</v>
      </c>
      <c r="V101" s="26">
        <v>44.5</v>
      </c>
      <c r="W101" s="22">
        <v>11</v>
      </c>
      <c r="X101" s="23"/>
    </row>
    <row r="102" spans="1:24" s="1" customFormat="1" ht="11" customHeight="1" x14ac:dyDescent="0.3">
      <c r="A102" s="15" t="s">
        <v>23</v>
      </c>
      <c r="B102" s="15" t="s">
        <v>161</v>
      </c>
      <c r="C102" s="12" t="s">
        <v>162</v>
      </c>
      <c r="D102" s="53"/>
      <c r="E102" s="38" t="str">
        <f t="shared" si="5"/>
        <v>Еще фото</v>
      </c>
      <c r="F102" s="27" t="s">
        <v>38</v>
      </c>
      <c r="G102" s="15" t="s">
        <v>84</v>
      </c>
      <c r="H102" s="15" t="s">
        <v>27</v>
      </c>
      <c r="I102" s="15" t="s">
        <v>79</v>
      </c>
      <c r="J102" s="15" t="s">
        <v>29</v>
      </c>
      <c r="K102" s="15" t="s">
        <v>30</v>
      </c>
      <c r="L102" s="56"/>
      <c r="M102" s="15"/>
      <c r="N102" s="15" t="s">
        <v>164</v>
      </c>
      <c r="O102" s="15"/>
      <c r="P102" s="15" t="s">
        <v>76</v>
      </c>
      <c r="Q102" s="28">
        <v>22699</v>
      </c>
      <c r="R102" s="29">
        <v>40</v>
      </c>
      <c r="S102" s="30">
        <v>15662.309999999998</v>
      </c>
      <c r="T102" s="20" t="s">
        <v>34</v>
      </c>
      <c r="U102" s="21" t="s">
        <v>69</v>
      </c>
      <c r="V102" s="22">
        <v>45</v>
      </c>
      <c r="W102" s="22">
        <v>6</v>
      </c>
      <c r="X102" s="23"/>
    </row>
    <row r="103" spans="1:24" s="1" customFormat="1" ht="11" customHeight="1" x14ac:dyDescent="0.3">
      <c r="A103" s="15" t="s">
        <v>23</v>
      </c>
      <c r="B103" s="15" t="s">
        <v>161</v>
      </c>
      <c r="C103" s="12" t="s">
        <v>162</v>
      </c>
      <c r="D103" s="53"/>
      <c r="E103" s="38" t="str">
        <f t="shared" si="5"/>
        <v>Еще фото</v>
      </c>
      <c r="F103" s="27" t="s">
        <v>38</v>
      </c>
      <c r="G103" s="15" t="s">
        <v>84</v>
      </c>
      <c r="H103" s="15" t="s">
        <v>27</v>
      </c>
      <c r="I103" s="15" t="s">
        <v>79</v>
      </c>
      <c r="J103" s="15" t="s">
        <v>29</v>
      </c>
      <c r="K103" s="15" t="s">
        <v>30</v>
      </c>
      <c r="L103" s="56"/>
      <c r="M103" s="15"/>
      <c r="N103" s="15" t="s">
        <v>164</v>
      </c>
      <c r="O103" s="15"/>
      <c r="P103" s="15" t="s">
        <v>76</v>
      </c>
      <c r="Q103" s="28">
        <v>22699</v>
      </c>
      <c r="R103" s="29">
        <v>40</v>
      </c>
      <c r="S103" s="30">
        <v>15662.309999999998</v>
      </c>
      <c r="T103" s="20" t="s">
        <v>34</v>
      </c>
      <c r="U103" s="21" t="s">
        <v>70</v>
      </c>
      <c r="V103" s="22">
        <v>46</v>
      </c>
      <c r="W103" s="22">
        <v>5</v>
      </c>
      <c r="X103" s="23"/>
    </row>
    <row r="104" spans="1:24" s="1" customFormat="1" ht="11" customHeight="1" x14ac:dyDescent="0.3">
      <c r="A104" s="15" t="s">
        <v>23</v>
      </c>
      <c r="B104" s="15" t="s">
        <v>161</v>
      </c>
      <c r="C104" s="12" t="s">
        <v>162</v>
      </c>
      <c r="D104" s="53"/>
      <c r="E104" s="38" t="str">
        <f t="shared" si="5"/>
        <v>Еще фото</v>
      </c>
      <c r="F104" s="27" t="s">
        <v>38</v>
      </c>
      <c r="G104" s="15" t="s">
        <v>84</v>
      </c>
      <c r="H104" s="15" t="s">
        <v>27</v>
      </c>
      <c r="I104" s="15" t="s">
        <v>79</v>
      </c>
      <c r="J104" s="15" t="s">
        <v>29</v>
      </c>
      <c r="K104" s="15" t="s">
        <v>30</v>
      </c>
      <c r="L104" s="56"/>
      <c r="M104" s="15"/>
      <c r="N104" s="15" t="s">
        <v>164</v>
      </c>
      <c r="O104" s="15"/>
      <c r="P104" s="15" t="s">
        <v>76</v>
      </c>
      <c r="Q104" s="28">
        <v>22699</v>
      </c>
      <c r="R104" s="29">
        <v>40</v>
      </c>
      <c r="S104" s="30">
        <v>15662.309999999998</v>
      </c>
      <c r="T104" s="20" t="s">
        <v>34</v>
      </c>
      <c r="U104" s="21" t="s">
        <v>71</v>
      </c>
      <c r="V104" s="26">
        <v>46.5</v>
      </c>
      <c r="W104" s="22">
        <v>5</v>
      </c>
      <c r="X104" s="23"/>
    </row>
    <row r="105" spans="1:24" s="1" customFormat="1" ht="11" customHeight="1" x14ac:dyDescent="0.3">
      <c r="A105" s="15" t="s">
        <v>23</v>
      </c>
      <c r="B105" s="15" t="s">
        <v>161</v>
      </c>
      <c r="C105" s="12" t="s">
        <v>162</v>
      </c>
      <c r="D105" s="54"/>
      <c r="E105" s="38" t="str">
        <f t="shared" si="5"/>
        <v>Еще фото</v>
      </c>
      <c r="F105" s="27" t="s">
        <v>38</v>
      </c>
      <c r="G105" s="15" t="s">
        <v>84</v>
      </c>
      <c r="H105" s="15" t="s">
        <v>27</v>
      </c>
      <c r="I105" s="15" t="s">
        <v>79</v>
      </c>
      <c r="J105" s="15" t="s">
        <v>29</v>
      </c>
      <c r="K105" s="15" t="s">
        <v>30</v>
      </c>
      <c r="L105" s="57"/>
      <c r="M105" s="15"/>
      <c r="N105" s="15" t="s">
        <v>164</v>
      </c>
      <c r="O105" s="15"/>
      <c r="P105" s="15" t="s">
        <v>76</v>
      </c>
      <c r="Q105" s="28">
        <v>22699</v>
      </c>
      <c r="R105" s="29">
        <v>40</v>
      </c>
      <c r="S105" s="30">
        <v>15662.309999999998</v>
      </c>
      <c r="T105" s="20" t="s">
        <v>34</v>
      </c>
      <c r="U105" s="21" t="s">
        <v>159</v>
      </c>
      <c r="V105" s="22">
        <v>48</v>
      </c>
      <c r="W105" s="22">
        <v>1</v>
      </c>
      <c r="X105" s="23"/>
    </row>
    <row r="106" spans="1:24" s="1" customFormat="1" ht="11" customHeight="1" x14ac:dyDescent="0.3">
      <c r="A106" s="11" t="s">
        <v>23</v>
      </c>
      <c r="B106" s="11" t="s">
        <v>165</v>
      </c>
      <c r="C106" s="12" t="s">
        <v>166</v>
      </c>
      <c r="D106" s="52"/>
      <c r="E106" s="38" t="str">
        <f t="shared" ref="E106:E118" si="6">HYPERLINK("https://www.google.ru/search?q=L47864800&amp;newwindow=1&amp;tbm=isch","Еще фото")</f>
        <v>Еще фото</v>
      </c>
      <c r="F106" s="24" t="s">
        <v>38</v>
      </c>
      <c r="G106" s="11" t="s">
        <v>84</v>
      </c>
      <c r="H106" s="11" t="s">
        <v>27</v>
      </c>
      <c r="I106" s="15" t="s">
        <v>79</v>
      </c>
      <c r="J106" s="15" t="s">
        <v>29</v>
      </c>
      <c r="K106" s="16" t="s">
        <v>30</v>
      </c>
      <c r="L106" s="55" t="s">
        <v>167</v>
      </c>
      <c r="M106" s="15"/>
      <c r="N106" s="15" t="s">
        <v>91</v>
      </c>
      <c r="O106" s="15"/>
      <c r="P106" s="16" t="s">
        <v>106</v>
      </c>
      <c r="Q106" s="17">
        <v>25499</v>
      </c>
      <c r="R106" s="18">
        <v>40</v>
      </c>
      <c r="S106" s="19">
        <v>17594.309999999998</v>
      </c>
      <c r="T106" s="20" t="s">
        <v>34</v>
      </c>
      <c r="U106" s="21" t="s">
        <v>51</v>
      </c>
      <c r="V106" s="26">
        <v>38.5</v>
      </c>
      <c r="W106" s="22">
        <v>2</v>
      </c>
      <c r="X106" s="23"/>
    </row>
    <row r="107" spans="1:24" s="1" customFormat="1" ht="11" customHeight="1" x14ac:dyDescent="0.3">
      <c r="A107" s="25" t="s">
        <v>23</v>
      </c>
      <c r="B107" s="25" t="s">
        <v>165</v>
      </c>
      <c r="C107" s="12" t="s">
        <v>166</v>
      </c>
      <c r="D107" s="53"/>
      <c r="E107" s="38" t="str">
        <f t="shared" si="6"/>
        <v>Еще фото</v>
      </c>
      <c r="F107" s="24" t="s">
        <v>38</v>
      </c>
      <c r="G107" s="25" t="s">
        <v>84</v>
      </c>
      <c r="H107" s="25" t="s">
        <v>27</v>
      </c>
      <c r="I107" s="25" t="s">
        <v>79</v>
      </c>
      <c r="J107" s="15" t="s">
        <v>29</v>
      </c>
      <c r="K107" s="16" t="s">
        <v>30</v>
      </c>
      <c r="L107" s="56"/>
      <c r="M107" s="15"/>
      <c r="N107" s="15" t="s">
        <v>91</v>
      </c>
      <c r="O107" s="15"/>
      <c r="P107" s="16" t="s">
        <v>106</v>
      </c>
      <c r="Q107" s="17">
        <v>25499</v>
      </c>
      <c r="R107" s="18">
        <v>40</v>
      </c>
      <c r="S107" s="19">
        <v>17594.309999999998</v>
      </c>
      <c r="T107" s="20" t="s">
        <v>34</v>
      </c>
      <c r="U107" s="21" t="s">
        <v>52</v>
      </c>
      <c r="V107" s="22">
        <v>39</v>
      </c>
      <c r="W107" s="22">
        <v>1</v>
      </c>
      <c r="X107" s="23"/>
    </row>
    <row r="108" spans="1:24" s="1" customFormat="1" ht="11" customHeight="1" x14ac:dyDescent="0.3">
      <c r="A108" s="25" t="s">
        <v>23</v>
      </c>
      <c r="B108" s="25" t="s">
        <v>165</v>
      </c>
      <c r="C108" s="12" t="s">
        <v>166</v>
      </c>
      <c r="D108" s="53"/>
      <c r="E108" s="38" t="str">
        <f t="shared" si="6"/>
        <v>Еще фото</v>
      </c>
      <c r="F108" s="24" t="s">
        <v>38</v>
      </c>
      <c r="G108" s="25" t="s">
        <v>84</v>
      </c>
      <c r="H108" s="25" t="s">
        <v>27</v>
      </c>
      <c r="I108" s="25" t="s">
        <v>79</v>
      </c>
      <c r="J108" s="15" t="s">
        <v>29</v>
      </c>
      <c r="K108" s="16" t="s">
        <v>30</v>
      </c>
      <c r="L108" s="56"/>
      <c r="M108" s="15"/>
      <c r="N108" s="15" t="s">
        <v>91</v>
      </c>
      <c r="O108" s="15"/>
      <c r="P108" s="16" t="s">
        <v>106</v>
      </c>
      <c r="Q108" s="17">
        <v>25499</v>
      </c>
      <c r="R108" s="18">
        <v>40</v>
      </c>
      <c r="S108" s="19">
        <v>17594.309999999998</v>
      </c>
      <c r="T108" s="20" t="s">
        <v>34</v>
      </c>
      <c r="U108" s="21" t="s">
        <v>35</v>
      </c>
      <c r="V108" s="22">
        <v>40</v>
      </c>
      <c r="W108" s="22">
        <v>3</v>
      </c>
      <c r="X108" s="23"/>
    </row>
    <row r="109" spans="1:24" s="1" customFormat="1" ht="11" customHeight="1" x14ac:dyDescent="0.3">
      <c r="A109" s="25" t="s">
        <v>23</v>
      </c>
      <c r="B109" s="25" t="s">
        <v>165</v>
      </c>
      <c r="C109" s="12" t="s">
        <v>166</v>
      </c>
      <c r="D109" s="53"/>
      <c r="E109" s="38" t="str">
        <f t="shared" si="6"/>
        <v>Еще фото</v>
      </c>
      <c r="F109" s="24" t="s">
        <v>38</v>
      </c>
      <c r="G109" s="25" t="s">
        <v>84</v>
      </c>
      <c r="H109" s="25" t="s">
        <v>27</v>
      </c>
      <c r="I109" s="25" t="s">
        <v>79</v>
      </c>
      <c r="J109" s="15" t="s">
        <v>29</v>
      </c>
      <c r="K109" s="16" t="s">
        <v>30</v>
      </c>
      <c r="L109" s="56"/>
      <c r="M109" s="15"/>
      <c r="N109" s="15" t="s">
        <v>91</v>
      </c>
      <c r="O109" s="15"/>
      <c r="P109" s="16" t="s">
        <v>106</v>
      </c>
      <c r="Q109" s="17">
        <v>25499</v>
      </c>
      <c r="R109" s="18">
        <v>40</v>
      </c>
      <c r="S109" s="19">
        <v>17594.309999999998</v>
      </c>
      <c r="T109" s="20" t="s">
        <v>34</v>
      </c>
      <c r="U109" s="21" t="s">
        <v>53</v>
      </c>
      <c r="V109" s="26">
        <v>40.5</v>
      </c>
      <c r="W109" s="22">
        <v>3</v>
      </c>
      <c r="X109" s="23"/>
    </row>
    <row r="110" spans="1:24" s="1" customFormat="1" ht="11" customHeight="1" x14ac:dyDescent="0.3">
      <c r="A110" s="25" t="s">
        <v>23</v>
      </c>
      <c r="B110" s="25" t="s">
        <v>165</v>
      </c>
      <c r="C110" s="12" t="s">
        <v>166</v>
      </c>
      <c r="D110" s="53"/>
      <c r="E110" s="38" t="str">
        <f t="shared" si="6"/>
        <v>Еще фото</v>
      </c>
      <c r="F110" s="24" t="s">
        <v>38</v>
      </c>
      <c r="G110" s="25" t="s">
        <v>84</v>
      </c>
      <c r="H110" s="25" t="s">
        <v>27</v>
      </c>
      <c r="I110" s="25" t="s">
        <v>79</v>
      </c>
      <c r="J110" s="15" t="s">
        <v>29</v>
      </c>
      <c r="K110" s="16" t="s">
        <v>30</v>
      </c>
      <c r="L110" s="56"/>
      <c r="M110" s="15"/>
      <c r="N110" s="15" t="s">
        <v>91</v>
      </c>
      <c r="O110" s="15"/>
      <c r="P110" s="16" t="s">
        <v>106</v>
      </c>
      <c r="Q110" s="17">
        <v>25499</v>
      </c>
      <c r="R110" s="18">
        <v>40</v>
      </c>
      <c r="S110" s="19">
        <v>17594.309999999998</v>
      </c>
      <c r="T110" s="20" t="s">
        <v>34</v>
      </c>
      <c r="U110" s="21" t="s">
        <v>63</v>
      </c>
      <c r="V110" s="22">
        <v>41</v>
      </c>
      <c r="W110" s="22">
        <v>6</v>
      </c>
      <c r="X110" s="23"/>
    </row>
    <row r="111" spans="1:24" s="1" customFormat="1" ht="11" customHeight="1" x14ac:dyDescent="0.3">
      <c r="A111" s="25" t="s">
        <v>23</v>
      </c>
      <c r="B111" s="25" t="s">
        <v>165</v>
      </c>
      <c r="C111" s="12" t="s">
        <v>166</v>
      </c>
      <c r="D111" s="53"/>
      <c r="E111" s="38" t="str">
        <f t="shared" si="6"/>
        <v>Еще фото</v>
      </c>
      <c r="F111" s="24" t="s">
        <v>38</v>
      </c>
      <c r="G111" s="25" t="s">
        <v>84</v>
      </c>
      <c r="H111" s="25" t="s">
        <v>27</v>
      </c>
      <c r="I111" s="25" t="s">
        <v>79</v>
      </c>
      <c r="J111" s="15" t="s">
        <v>29</v>
      </c>
      <c r="K111" s="16" t="s">
        <v>30</v>
      </c>
      <c r="L111" s="56"/>
      <c r="M111" s="15"/>
      <c r="N111" s="15" t="s">
        <v>91</v>
      </c>
      <c r="O111" s="15"/>
      <c r="P111" s="16" t="s">
        <v>106</v>
      </c>
      <c r="Q111" s="17">
        <v>25499</v>
      </c>
      <c r="R111" s="18">
        <v>40</v>
      </c>
      <c r="S111" s="19">
        <v>17594.309999999998</v>
      </c>
      <c r="T111" s="20" t="s">
        <v>34</v>
      </c>
      <c r="U111" s="21" t="s">
        <v>64</v>
      </c>
      <c r="V111" s="22">
        <v>42</v>
      </c>
      <c r="W111" s="22">
        <v>3</v>
      </c>
      <c r="X111" s="23"/>
    </row>
    <row r="112" spans="1:24" s="1" customFormat="1" ht="11" customHeight="1" x14ac:dyDescent="0.3">
      <c r="A112" s="25" t="s">
        <v>23</v>
      </c>
      <c r="B112" s="25" t="s">
        <v>165</v>
      </c>
      <c r="C112" s="12" t="s">
        <v>166</v>
      </c>
      <c r="D112" s="53"/>
      <c r="E112" s="38" t="str">
        <f t="shared" si="6"/>
        <v>Еще фото</v>
      </c>
      <c r="F112" s="24" t="s">
        <v>38</v>
      </c>
      <c r="G112" s="25" t="s">
        <v>84</v>
      </c>
      <c r="H112" s="25" t="s">
        <v>27</v>
      </c>
      <c r="I112" s="25" t="s">
        <v>79</v>
      </c>
      <c r="J112" s="15" t="s">
        <v>29</v>
      </c>
      <c r="K112" s="16" t="s">
        <v>30</v>
      </c>
      <c r="L112" s="56"/>
      <c r="M112" s="15"/>
      <c r="N112" s="15" t="s">
        <v>91</v>
      </c>
      <c r="O112" s="15"/>
      <c r="P112" s="16" t="s">
        <v>106</v>
      </c>
      <c r="Q112" s="17">
        <v>25499</v>
      </c>
      <c r="R112" s="18">
        <v>40</v>
      </c>
      <c r="S112" s="19">
        <v>17594.309999999998</v>
      </c>
      <c r="T112" s="20" t="s">
        <v>34</v>
      </c>
      <c r="U112" s="21" t="s">
        <v>66</v>
      </c>
      <c r="V112" s="22">
        <v>43</v>
      </c>
      <c r="W112" s="22">
        <v>10</v>
      </c>
      <c r="X112" s="23"/>
    </row>
    <row r="113" spans="1:24" s="1" customFormat="1" ht="11" customHeight="1" x14ac:dyDescent="0.3">
      <c r="A113" s="25" t="s">
        <v>23</v>
      </c>
      <c r="B113" s="25" t="s">
        <v>165</v>
      </c>
      <c r="C113" s="12" t="s">
        <v>166</v>
      </c>
      <c r="D113" s="53"/>
      <c r="E113" s="38" t="str">
        <f t="shared" si="6"/>
        <v>Еще фото</v>
      </c>
      <c r="F113" s="24" t="s">
        <v>38</v>
      </c>
      <c r="G113" s="25" t="s">
        <v>84</v>
      </c>
      <c r="H113" s="25" t="s">
        <v>27</v>
      </c>
      <c r="I113" s="25" t="s">
        <v>79</v>
      </c>
      <c r="J113" s="15" t="s">
        <v>29</v>
      </c>
      <c r="K113" s="16" t="s">
        <v>30</v>
      </c>
      <c r="L113" s="56"/>
      <c r="M113" s="15"/>
      <c r="N113" s="15" t="s">
        <v>91</v>
      </c>
      <c r="O113" s="15"/>
      <c r="P113" s="16" t="s">
        <v>106</v>
      </c>
      <c r="Q113" s="17">
        <v>25499</v>
      </c>
      <c r="R113" s="18">
        <v>40</v>
      </c>
      <c r="S113" s="19">
        <v>17594.309999999998</v>
      </c>
      <c r="T113" s="20" t="s">
        <v>34</v>
      </c>
      <c r="U113" s="21" t="s">
        <v>67</v>
      </c>
      <c r="V113" s="22">
        <v>44</v>
      </c>
      <c r="W113" s="22">
        <v>6</v>
      </c>
      <c r="X113" s="23"/>
    </row>
    <row r="114" spans="1:24" s="1" customFormat="1" ht="11" customHeight="1" x14ac:dyDescent="0.3">
      <c r="A114" s="25" t="s">
        <v>23</v>
      </c>
      <c r="B114" s="25" t="s">
        <v>165</v>
      </c>
      <c r="C114" s="12" t="s">
        <v>166</v>
      </c>
      <c r="D114" s="53"/>
      <c r="E114" s="38" t="str">
        <f t="shared" si="6"/>
        <v>Еще фото</v>
      </c>
      <c r="F114" s="24" t="s">
        <v>38</v>
      </c>
      <c r="G114" s="25" t="s">
        <v>84</v>
      </c>
      <c r="H114" s="25" t="s">
        <v>27</v>
      </c>
      <c r="I114" s="25" t="s">
        <v>79</v>
      </c>
      <c r="J114" s="15" t="s">
        <v>29</v>
      </c>
      <c r="K114" s="16" t="s">
        <v>30</v>
      </c>
      <c r="L114" s="56"/>
      <c r="M114" s="15"/>
      <c r="N114" s="15" t="s">
        <v>91</v>
      </c>
      <c r="O114" s="15"/>
      <c r="P114" s="16" t="s">
        <v>106</v>
      </c>
      <c r="Q114" s="17">
        <v>25499</v>
      </c>
      <c r="R114" s="18">
        <v>40</v>
      </c>
      <c r="S114" s="19">
        <v>17594.309999999998</v>
      </c>
      <c r="T114" s="20" t="s">
        <v>34</v>
      </c>
      <c r="U114" s="21" t="s">
        <v>68</v>
      </c>
      <c r="V114" s="26">
        <v>44.5</v>
      </c>
      <c r="W114" s="22">
        <v>4</v>
      </c>
      <c r="X114" s="23"/>
    </row>
    <row r="115" spans="1:24" s="1" customFormat="1" ht="11" customHeight="1" x14ac:dyDescent="0.3">
      <c r="A115" s="15" t="s">
        <v>23</v>
      </c>
      <c r="B115" s="15" t="s">
        <v>165</v>
      </c>
      <c r="C115" s="12" t="s">
        <v>166</v>
      </c>
      <c r="D115" s="53"/>
      <c r="E115" s="38" t="str">
        <f t="shared" si="6"/>
        <v>Еще фото</v>
      </c>
      <c r="F115" s="27" t="s">
        <v>38</v>
      </c>
      <c r="G115" s="15" t="s">
        <v>84</v>
      </c>
      <c r="H115" s="15" t="s">
        <v>27</v>
      </c>
      <c r="I115" s="15" t="s">
        <v>79</v>
      </c>
      <c r="J115" s="15" t="s">
        <v>29</v>
      </c>
      <c r="K115" s="15" t="s">
        <v>30</v>
      </c>
      <c r="L115" s="56"/>
      <c r="M115" s="15"/>
      <c r="N115" s="15" t="s">
        <v>91</v>
      </c>
      <c r="O115" s="15"/>
      <c r="P115" s="15" t="s">
        <v>106</v>
      </c>
      <c r="Q115" s="28">
        <v>25499</v>
      </c>
      <c r="R115" s="29">
        <v>40</v>
      </c>
      <c r="S115" s="30">
        <v>17594.309999999998</v>
      </c>
      <c r="T115" s="20" t="s">
        <v>34</v>
      </c>
      <c r="U115" s="21" t="s">
        <v>69</v>
      </c>
      <c r="V115" s="22">
        <v>45</v>
      </c>
      <c r="W115" s="22">
        <v>3</v>
      </c>
      <c r="X115" s="23"/>
    </row>
    <row r="116" spans="1:24" s="1" customFormat="1" ht="11" customHeight="1" x14ac:dyDescent="0.3">
      <c r="A116" s="15" t="s">
        <v>23</v>
      </c>
      <c r="B116" s="15" t="s">
        <v>165</v>
      </c>
      <c r="C116" s="12" t="s">
        <v>166</v>
      </c>
      <c r="D116" s="53"/>
      <c r="E116" s="38" t="str">
        <f t="shared" si="6"/>
        <v>Еще фото</v>
      </c>
      <c r="F116" s="27" t="s">
        <v>38</v>
      </c>
      <c r="G116" s="15" t="s">
        <v>84</v>
      </c>
      <c r="H116" s="15" t="s">
        <v>27</v>
      </c>
      <c r="I116" s="15" t="s">
        <v>79</v>
      </c>
      <c r="J116" s="15" t="s">
        <v>29</v>
      </c>
      <c r="K116" s="15" t="s">
        <v>30</v>
      </c>
      <c r="L116" s="56"/>
      <c r="M116" s="15"/>
      <c r="N116" s="15" t="s">
        <v>91</v>
      </c>
      <c r="O116" s="15"/>
      <c r="P116" s="15" t="s">
        <v>106</v>
      </c>
      <c r="Q116" s="28">
        <v>25499</v>
      </c>
      <c r="R116" s="29">
        <v>40</v>
      </c>
      <c r="S116" s="30">
        <v>17594.309999999998</v>
      </c>
      <c r="T116" s="20" t="s">
        <v>34</v>
      </c>
      <c r="U116" s="21" t="s">
        <v>70</v>
      </c>
      <c r="V116" s="22">
        <v>46</v>
      </c>
      <c r="W116" s="22">
        <v>2</v>
      </c>
      <c r="X116" s="23"/>
    </row>
    <row r="117" spans="1:24" s="1" customFormat="1" ht="11" customHeight="1" x14ac:dyDescent="0.3">
      <c r="A117" s="15" t="s">
        <v>23</v>
      </c>
      <c r="B117" s="15" t="s">
        <v>165</v>
      </c>
      <c r="C117" s="12" t="s">
        <v>166</v>
      </c>
      <c r="D117" s="53"/>
      <c r="E117" s="38" t="str">
        <f t="shared" si="6"/>
        <v>Еще фото</v>
      </c>
      <c r="F117" s="27" t="s">
        <v>38</v>
      </c>
      <c r="G117" s="15" t="s">
        <v>84</v>
      </c>
      <c r="H117" s="15" t="s">
        <v>27</v>
      </c>
      <c r="I117" s="15" t="s">
        <v>79</v>
      </c>
      <c r="J117" s="15" t="s">
        <v>29</v>
      </c>
      <c r="K117" s="15" t="s">
        <v>30</v>
      </c>
      <c r="L117" s="56"/>
      <c r="M117" s="15"/>
      <c r="N117" s="15" t="s">
        <v>91</v>
      </c>
      <c r="O117" s="15"/>
      <c r="P117" s="15" t="s">
        <v>106</v>
      </c>
      <c r="Q117" s="28">
        <v>25499</v>
      </c>
      <c r="R117" s="29">
        <v>40</v>
      </c>
      <c r="S117" s="30">
        <v>17594.309999999998</v>
      </c>
      <c r="T117" s="20" t="s">
        <v>34</v>
      </c>
      <c r="U117" s="21" t="s">
        <v>71</v>
      </c>
      <c r="V117" s="26">
        <v>46.5</v>
      </c>
      <c r="W117" s="22">
        <v>2</v>
      </c>
      <c r="X117" s="23"/>
    </row>
    <row r="118" spans="1:24" s="1" customFormat="1" ht="11" customHeight="1" x14ac:dyDescent="0.3">
      <c r="A118" s="15" t="s">
        <v>23</v>
      </c>
      <c r="B118" s="15" t="s">
        <v>165</v>
      </c>
      <c r="C118" s="12" t="s">
        <v>166</v>
      </c>
      <c r="D118" s="54"/>
      <c r="E118" s="38" t="str">
        <f t="shared" si="6"/>
        <v>Еще фото</v>
      </c>
      <c r="F118" s="27" t="s">
        <v>38</v>
      </c>
      <c r="G118" s="15" t="s">
        <v>84</v>
      </c>
      <c r="H118" s="15" t="s">
        <v>27</v>
      </c>
      <c r="I118" s="15" t="s">
        <v>79</v>
      </c>
      <c r="J118" s="15" t="s">
        <v>29</v>
      </c>
      <c r="K118" s="15" t="s">
        <v>30</v>
      </c>
      <c r="L118" s="57"/>
      <c r="M118" s="15"/>
      <c r="N118" s="15" t="s">
        <v>91</v>
      </c>
      <c r="O118" s="15"/>
      <c r="P118" s="15" t="s">
        <v>106</v>
      </c>
      <c r="Q118" s="28">
        <v>25499</v>
      </c>
      <c r="R118" s="29">
        <v>40</v>
      </c>
      <c r="S118" s="30">
        <v>17594.309999999998</v>
      </c>
      <c r="T118" s="20" t="s">
        <v>34</v>
      </c>
      <c r="U118" s="21" t="s">
        <v>159</v>
      </c>
      <c r="V118" s="22">
        <v>48</v>
      </c>
      <c r="W118" s="22">
        <v>2</v>
      </c>
      <c r="X118" s="23"/>
    </row>
    <row r="119" spans="1:24" s="1" customFormat="1" ht="52.05" customHeight="1" x14ac:dyDescent="0.3">
      <c r="A119" s="11" t="s">
        <v>23</v>
      </c>
      <c r="B119" s="11" t="s">
        <v>168</v>
      </c>
      <c r="C119" s="12" t="s">
        <v>169</v>
      </c>
      <c r="D119" s="58"/>
      <c r="E119" s="38" t="str">
        <f>HYPERLINK("https://www.google.ru/search?q=L47874400&amp;newwindow=1&amp;tbm=isch","Еще фото")</f>
        <v>Еще фото</v>
      </c>
      <c r="F119" s="14" t="s">
        <v>146</v>
      </c>
      <c r="G119" s="11" t="s">
        <v>84</v>
      </c>
      <c r="H119" s="11" t="s">
        <v>27</v>
      </c>
      <c r="I119" s="15" t="s">
        <v>79</v>
      </c>
      <c r="J119" s="15" t="s">
        <v>95</v>
      </c>
      <c r="K119" s="16" t="s">
        <v>85</v>
      </c>
      <c r="L119" s="55" t="s">
        <v>170</v>
      </c>
      <c r="M119" s="15"/>
      <c r="N119" s="15" t="s">
        <v>32</v>
      </c>
      <c r="O119" s="15"/>
      <c r="P119" s="16" t="s">
        <v>171</v>
      </c>
      <c r="Q119" s="17">
        <v>22199</v>
      </c>
      <c r="R119" s="18">
        <v>40</v>
      </c>
      <c r="S119" s="19">
        <v>15317.309999999998</v>
      </c>
      <c r="T119" s="20" t="s">
        <v>34</v>
      </c>
      <c r="U119" s="21" t="s">
        <v>65</v>
      </c>
      <c r="V119" s="26">
        <v>42.5</v>
      </c>
      <c r="W119" s="22">
        <v>1</v>
      </c>
      <c r="X119" s="23"/>
    </row>
    <row r="120" spans="1:24" s="1" customFormat="1" ht="61.05" customHeight="1" x14ac:dyDescent="0.3">
      <c r="A120" s="25" t="s">
        <v>23</v>
      </c>
      <c r="B120" s="25" t="s">
        <v>168</v>
      </c>
      <c r="C120" s="12" t="s">
        <v>169</v>
      </c>
      <c r="D120" s="59"/>
      <c r="E120" s="38" t="str">
        <f>HYPERLINK("https://www.google.ru/search?q=L47874400&amp;newwindow=1&amp;tbm=isch","Еще фото")</f>
        <v>Еще фото</v>
      </c>
      <c r="F120" s="14" t="s">
        <v>146</v>
      </c>
      <c r="G120" s="25" t="s">
        <v>84</v>
      </c>
      <c r="H120" s="25" t="s">
        <v>27</v>
      </c>
      <c r="I120" s="25" t="s">
        <v>79</v>
      </c>
      <c r="J120" s="15" t="s">
        <v>95</v>
      </c>
      <c r="K120" s="16" t="s">
        <v>85</v>
      </c>
      <c r="L120" s="57"/>
      <c r="M120" s="15"/>
      <c r="N120" s="15" t="s">
        <v>32</v>
      </c>
      <c r="O120" s="15"/>
      <c r="P120" s="16" t="s">
        <v>171</v>
      </c>
      <c r="Q120" s="17">
        <v>22199</v>
      </c>
      <c r="R120" s="18">
        <v>40</v>
      </c>
      <c r="S120" s="19">
        <v>15317.309999999998</v>
      </c>
      <c r="T120" s="20" t="s">
        <v>34</v>
      </c>
      <c r="U120" s="21" t="s">
        <v>66</v>
      </c>
      <c r="V120" s="22">
        <v>43</v>
      </c>
      <c r="W120" s="22">
        <v>5</v>
      </c>
      <c r="X120" s="23"/>
    </row>
    <row r="121" spans="1:24" s="1" customFormat="1" ht="21" customHeight="1" x14ac:dyDescent="0.3">
      <c r="A121" s="11" t="s">
        <v>23</v>
      </c>
      <c r="B121" s="11" t="s">
        <v>172</v>
      </c>
      <c r="C121" s="31" t="s">
        <v>173</v>
      </c>
      <c r="D121" s="52"/>
      <c r="E121" s="38" t="str">
        <f>HYPERLINK("https://www.google.ru/search?q=L47948300&amp;newwindow=1&amp;tbm=isch","Еще фото")</f>
        <v>Еще фото</v>
      </c>
      <c r="F121" s="14"/>
      <c r="G121" s="11" t="s">
        <v>84</v>
      </c>
      <c r="H121" s="11" t="s">
        <v>27</v>
      </c>
      <c r="I121" s="15" t="s">
        <v>79</v>
      </c>
      <c r="J121" s="15" t="s">
        <v>29</v>
      </c>
      <c r="K121" s="16" t="s">
        <v>30</v>
      </c>
      <c r="L121" s="55" t="s">
        <v>174</v>
      </c>
      <c r="M121" s="15"/>
      <c r="N121" s="15" t="s">
        <v>32</v>
      </c>
      <c r="O121" s="15"/>
      <c r="P121" s="16" t="s">
        <v>175</v>
      </c>
      <c r="Q121" s="17">
        <v>15499</v>
      </c>
      <c r="R121" s="18">
        <v>40</v>
      </c>
      <c r="S121" s="19">
        <v>10694.31</v>
      </c>
      <c r="T121" s="20" t="s">
        <v>34</v>
      </c>
      <c r="U121" s="21" t="s">
        <v>53</v>
      </c>
      <c r="V121" s="26">
        <v>40.5</v>
      </c>
      <c r="W121" s="22">
        <v>7</v>
      </c>
      <c r="X121" s="23"/>
    </row>
    <row r="122" spans="1:24" s="1" customFormat="1" ht="21" customHeight="1" x14ac:dyDescent="0.3">
      <c r="A122" s="25" t="s">
        <v>23</v>
      </c>
      <c r="B122" s="25" t="s">
        <v>172</v>
      </c>
      <c r="C122" s="32" t="s">
        <v>173</v>
      </c>
      <c r="D122" s="53"/>
      <c r="E122" s="38" t="str">
        <f>HYPERLINK("https://www.google.ru/search?q=L47948300&amp;newwindow=1&amp;tbm=isch","Еще фото")</f>
        <v>Еще фото</v>
      </c>
      <c r="F122" s="14"/>
      <c r="G122" s="25" t="s">
        <v>84</v>
      </c>
      <c r="H122" s="25" t="s">
        <v>27</v>
      </c>
      <c r="I122" s="25" t="s">
        <v>79</v>
      </c>
      <c r="J122" s="15" t="s">
        <v>29</v>
      </c>
      <c r="K122" s="16" t="s">
        <v>30</v>
      </c>
      <c r="L122" s="56"/>
      <c r="M122" s="15"/>
      <c r="N122" s="15" t="s">
        <v>32</v>
      </c>
      <c r="O122" s="15"/>
      <c r="P122" s="16" t="s">
        <v>175</v>
      </c>
      <c r="Q122" s="17">
        <v>15499</v>
      </c>
      <c r="R122" s="18">
        <v>40</v>
      </c>
      <c r="S122" s="19">
        <v>10694.31</v>
      </c>
      <c r="T122" s="20" t="s">
        <v>34</v>
      </c>
      <c r="U122" s="21" t="s">
        <v>63</v>
      </c>
      <c r="V122" s="22">
        <v>41</v>
      </c>
      <c r="W122" s="22">
        <v>15</v>
      </c>
      <c r="X122" s="23"/>
    </row>
    <row r="123" spans="1:24" s="1" customFormat="1" ht="21" customHeight="1" x14ac:dyDescent="0.3">
      <c r="A123" s="25" t="s">
        <v>23</v>
      </c>
      <c r="B123" s="25" t="s">
        <v>172</v>
      </c>
      <c r="C123" s="32" t="s">
        <v>173</v>
      </c>
      <c r="D123" s="53"/>
      <c r="E123" s="38" t="str">
        <f>HYPERLINK("https://www.google.ru/search?q=L47948300&amp;newwindow=1&amp;tbm=isch","Еще фото")</f>
        <v>Еще фото</v>
      </c>
      <c r="F123" s="14"/>
      <c r="G123" s="25" t="s">
        <v>84</v>
      </c>
      <c r="H123" s="25" t="s">
        <v>27</v>
      </c>
      <c r="I123" s="25" t="s">
        <v>79</v>
      </c>
      <c r="J123" s="15" t="s">
        <v>29</v>
      </c>
      <c r="K123" s="16" t="s">
        <v>30</v>
      </c>
      <c r="L123" s="56"/>
      <c r="M123" s="15"/>
      <c r="N123" s="15" t="s">
        <v>32</v>
      </c>
      <c r="O123" s="15"/>
      <c r="P123" s="16" t="s">
        <v>175</v>
      </c>
      <c r="Q123" s="17">
        <v>15499</v>
      </c>
      <c r="R123" s="18">
        <v>40</v>
      </c>
      <c r="S123" s="19">
        <v>10694.31</v>
      </c>
      <c r="T123" s="20" t="s">
        <v>34</v>
      </c>
      <c r="U123" s="21" t="s">
        <v>64</v>
      </c>
      <c r="V123" s="22">
        <v>42</v>
      </c>
      <c r="W123" s="22">
        <v>7</v>
      </c>
      <c r="X123" s="23"/>
    </row>
    <row r="124" spans="1:24" s="1" customFormat="1" ht="21" customHeight="1" x14ac:dyDescent="0.3">
      <c r="A124" s="25" t="s">
        <v>23</v>
      </c>
      <c r="B124" s="25" t="s">
        <v>172</v>
      </c>
      <c r="C124" s="32" t="s">
        <v>173</v>
      </c>
      <c r="D124" s="53"/>
      <c r="E124" s="38" t="str">
        <f>HYPERLINK("https://www.google.ru/search?q=L47948300&amp;newwindow=1&amp;tbm=isch","Еще фото")</f>
        <v>Еще фото</v>
      </c>
      <c r="F124" s="14"/>
      <c r="G124" s="25" t="s">
        <v>84</v>
      </c>
      <c r="H124" s="25" t="s">
        <v>27</v>
      </c>
      <c r="I124" s="25" t="s">
        <v>79</v>
      </c>
      <c r="J124" s="15" t="s">
        <v>29</v>
      </c>
      <c r="K124" s="16" t="s">
        <v>30</v>
      </c>
      <c r="L124" s="56"/>
      <c r="M124" s="15"/>
      <c r="N124" s="15" t="s">
        <v>32</v>
      </c>
      <c r="O124" s="15"/>
      <c r="P124" s="16" t="s">
        <v>175</v>
      </c>
      <c r="Q124" s="17">
        <v>15499</v>
      </c>
      <c r="R124" s="18">
        <v>40</v>
      </c>
      <c r="S124" s="19">
        <v>10694.31</v>
      </c>
      <c r="T124" s="20" t="s">
        <v>34</v>
      </c>
      <c r="U124" s="21" t="s">
        <v>65</v>
      </c>
      <c r="V124" s="26">
        <v>42.5</v>
      </c>
      <c r="W124" s="22">
        <v>12</v>
      </c>
      <c r="X124" s="23"/>
    </row>
    <row r="125" spans="1:24" s="1" customFormat="1" ht="32" customHeight="1" x14ac:dyDescent="0.3">
      <c r="A125" s="25" t="s">
        <v>23</v>
      </c>
      <c r="B125" s="25" t="s">
        <v>172</v>
      </c>
      <c r="C125" s="32" t="s">
        <v>173</v>
      </c>
      <c r="D125" s="54"/>
      <c r="E125" s="38" t="str">
        <f>HYPERLINK("https://www.google.ru/search?q=L47948300&amp;newwindow=1&amp;tbm=isch","Еще фото")</f>
        <v>Еще фото</v>
      </c>
      <c r="F125" s="14"/>
      <c r="G125" s="25" t="s">
        <v>84</v>
      </c>
      <c r="H125" s="25" t="s">
        <v>27</v>
      </c>
      <c r="I125" s="25" t="s">
        <v>79</v>
      </c>
      <c r="J125" s="15" t="s">
        <v>29</v>
      </c>
      <c r="K125" s="16" t="s">
        <v>30</v>
      </c>
      <c r="L125" s="57"/>
      <c r="M125" s="15"/>
      <c r="N125" s="15" t="s">
        <v>32</v>
      </c>
      <c r="O125" s="15"/>
      <c r="P125" s="16" t="s">
        <v>175</v>
      </c>
      <c r="Q125" s="17">
        <v>15499</v>
      </c>
      <c r="R125" s="18">
        <v>40</v>
      </c>
      <c r="S125" s="19">
        <v>10694.31</v>
      </c>
      <c r="T125" s="20" t="s">
        <v>34</v>
      </c>
      <c r="U125" s="21" t="s">
        <v>66</v>
      </c>
      <c r="V125" s="22">
        <v>43</v>
      </c>
      <c r="W125" s="22">
        <v>11</v>
      </c>
      <c r="X125" s="23"/>
    </row>
    <row r="126" spans="1:24" s="1" customFormat="1" ht="17" customHeight="1" x14ac:dyDescent="0.3">
      <c r="A126" s="11" t="s">
        <v>23</v>
      </c>
      <c r="B126" s="11" t="s">
        <v>176</v>
      </c>
      <c r="C126" s="12" t="s">
        <v>177</v>
      </c>
      <c r="D126" s="52"/>
      <c r="E126" s="38" t="str">
        <f t="shared" ref="E126:E131" si="7">HYPERLINK("https://www.google.ru/search?q=L47975100&amp;newwindow=1&amp;tbm=isch","Еще фото")</f>
        <v>Еще фото</v>
      </c>
      <c r="F126" s="14"/>
      <c r="G126" s="11" t="s">
        <v>84</v>
      </c>
      <c r="H126" s="11" t="s">
        <v>27</v>
      </c>
      <c r="I126" s="15" t="s">
        <v>79</v>
      </c>
      <c r="J126" s="15" t="s">
        <v>29</v>
      </c>
      <c r="K126" s="16" t="s">
        <v>30</v>
      </c>
      <c r="L126" s="55" t="s">
        <v>178</v>
      </c>
      <c r="M126" s="15" t="s">
        <v>105</v>
      </c>
      <c r="N126" s="15" t="s">
        <v>91</v>
      </c>
      <c r="O126" s="15"/>
      <c r="P126" s="16" t="s">
        <v>175</v>
      </c>
      <c r="Q126" s="17">
        <v>18599</v>
      </c>
      <c r="R126" s="18">
        <v>40</v>
      </c>
      <c r="S126" s="19">
        <v>12833.31</v>
      </c>
      <c r="T126" s="20" t="s">
        <v>34</v>
      </c>
      <c r="U126" s="21" t="s">
        <v>53</v>
      </c>
      <c r="V126" s="26">
        <v>40.5</v>
      </c>
      <c r="W126" s="22">
        <v>1</v>
      </c>
      <c r="X126" s="23"/>
    </row>
    <row r="127" spans="1:24" s="1" customFormat="1" ht="17" customHeight="1" x14ac:dyDescent="0.3">
      <c r="A127" s="25" t="s">
        <v>23</v>
      </c>
      <c r="B127" s="25" t="s">
        <v>176</v>
      </c>
      <c r="C127" s="12" t="s">
        <v>177</v>
      </c>
      <c r="D127" s="53"/>
      <c r="E127" s="38" t="str">
        <f t="shared" si="7"/>
        <v>Еще фото</v>
      </c>
      <c r="F127" s="14"/>
      <c r="G127" s="25" t="s">
        <v>84</v>
      </c>
      <c r="H127" s="25" t="s">
        <v>27</v>
      </c>
      <c r="I127" s="25" t="s">
        <v>79</v>
      </c>
      <c r="J127" s="15" t="s">
        <v>29</v>
      </c>
      <c r="K127" s="16" t="s">
        <v>30</v>
      </c>
      <c r="L127" s="56"/>
      <c r="M127" s="15" t="s">
        <v>105</v>
      </c>
      <c r="N127" s="15" t="s">
        <v>91</v>
      </c>
      <c r="O127" s="15"/>
      <c r="P127" s="16" t="s">
        <v>175</v>
      </c>
      <c r="Q127" s="17">
        <v>18599</v>
      </c>
      <c r="R127" s="18">
        <v>40</v>
      </c>
      <c r="S127" s="19">
        <v>12833.31</v>
      </c>
      <c r="T127" s="20" t="s">
        <v>34</v>
      </c>
      <c r="U127" s="21" t="s">
        <v>63</v>
      </c>
      <c r="V127" s="22">
        <v>41</v>
      </c>
      <c r="W127" s="22">
        <v>10</v>
      </c>
      <c r="X127" s="23"/>
    </row>
    <row r="128" spans="1:24" s="1" customFormat="1" ht="17" customHeight="1" x14ac:dyDescent="0.3">
      <c r="A128" s="25" t="s">
        <v>23</v>
      </c>
      <c r="B128" s="25" t="s">
        <v>176</v>
      </c>
      <c r="C128" s="12" t="s">
        <v>177</v>
      </c>
      <c r="D128" s="53"/>
      <c r="E128" s="38" t="str">
        <f t="shared" si="7"/>
        <v>Еще фото</v>
      </c>
      <c r="F128" s="14"/>
      <c r="G128" s="25" t="s">
        <v>84</v>
      </c>
      <c r="H128" s="25" t="s">
        <v>27</v>
      </c>
      <c r="I128" s="25" t="s">
        <v>79</v>
      </c>
      <c r="J128" s="15" t="s">
        <v>29</v>
      </c>
      <c r="K128" s="16" t="s">
        <v>30</v>
      </c>
      <c r="L128" s="56"/>
      <c r="M128" s="15" t="s">
        <v>105</v>
      </c>
      <c r="N128" s="15" t="s">
        <v>91</v>
      </c>
      <c r="O128" s="15"/>
      <c r="P128" s="16" t="s">
        <v>175</v>
      </c>
      <c r="Q128" s="17">
        <v>18599</v>
      </c>
      <c r="R128" s="18">
        <v>40</v>
      </c>
      <c r="S128" s="19">
        <v>12833.31</v>
      </c>
      <c r="T128" s="20" t="s">
        <v>34</v>
      </c>
      <c r="U128" s="21" t="s">
        <v>64</v>
      </c>
      <c r="V128" s="22">
        <v>42</v>
      </c>
      <c r="W128" s="22">
        <v>9</v>
      </c>
      <c r="X128" s="23"/>
    </row>
    <row r="129" spans="1:24" s="1" customFormat="1" ht="17" customHeight="1" x14ac:dyDescent="0.3">
      <c r="A129" s="25" t="s">
        <v>23</v>
      </c>
      <c r="B129" s="25" t="s">
        <v>176</v>
      </c>
      <c r="C129" s="12" t="s">
        <v>177</v>
      </c>
      <c r="D129" s="53"/>
      <c r="E129" s="38" t="str">
        <f t="shared" si="7"/>
        <v>Еще фото</v>
      </c>
      <c r="F129" s="14"/>
      <c r="G129" s="25" t="s">
        <v>84</v>
      </c>
      <c r="H129" s="25" t="s">
        <v>27</v>
      </c>
      <c r="I129" s="25" t="s">
        <v>79</v>
      </c>
      <c r="J129" s="15" t="s">
        <v>29</v>
      </c>
      <c r="K129" s="16" t="s">
        <v>30</v>
      </c>
      <c r="L129" s="56"/>
      <c r="M129" s="15" t="s">
        <v>105</v>
      </c>
      <c r="N129" s="15" t="s">
        <v>91</v>
      </c>
      <c r="O129" s="15"/>
      <c r="P129" s="16" t="s">
        <v>175</v>
      </c>
      <c r="Q129" s="17">
        <v>18599</v>
      </c>
      <c r="R129" s="18">
        <v>40</v>
      </c>
      <c r="S129" s="19">
        <v>12833.31</v>
      </c>
      <c r="T129" s="20" t="s">
        <v>34</v>
      </c>
      <c r="U129" s="21" t="s">
        <v>65</v>
      </c>
      <c r="V129" s="26">
        <v>42.5</v>
      </c>
      <c r="W129" s="22">
        <v>10</v>
      </c>
      <c r="X129" s="23"/>
    </row>
    <row r="130" spans="1:24" s="1" customFormat="1" ht="17" customHeight="1" x14ac:dyDescent="0.3">
      <c r="A130" s="25" t="s">
        <v>23</v>
      </c>
      <c r="B130" s="25" t="s">
        <v>176</v>
      </c>
      <c r="C130" s="12" t="s">
        <v>177</v>
      </c>
      <c r="D130" s="53"/>
      <c r="E130" s="38" t="str">
        <f t="shared" si="7"/>
        <v>Еще фото</v>
      </c>
      <c r="F130" s="14"/>
      <c r="G130" s="25" t="s">
        <v>84</v>
      </c>
      <c r="H130" s="25" t="s">
        <v>27</v>
      </c>
      <c r="I130" s="25" t="s">
        <v>79</v>
      </c>
      <c r="J130" s="15" t="s">
        <v>29</v>
      </c>
      <c r="K130" s="16" t="s">
        <v>30</v>
      </c>
      <c r="L130" s="56"/>
      <c r="M130" s="15" t="s">
        <v>105</v>
      </c>
      <c r="N130" s="15" t="s">
        <v>91</v>
      </c>
      <c r="O130" s="15"/>
      <c r="P130" s="16" t="s">
        <v>175</v>
      </c>
      <c r="Q130" s="17">
        <v>18599</v>
      </c>
      <c r="R130" s="18">
        <v>40</v>
      </c>
      <c r="S130" s="19">
        <v>12833.31</v>
      </c>
      <c r="T130" s="20" t="s">
        <v>34</v>
      </c>
      <c r="U130" s="21" t="s">
        <v>66</v>
      </c>
      <c r="V130" s="22">
        <v>43</v>
      </c>
      <c r="W130" s="22">
        <v>1</v>
      </c>
      <c r="X130" s="23"/>
    </row>
    <row r="131" spans="1:24" s="1" customFormat="1" ht="22.05" customHeight="1" x14ac:dyDescent="0.3">
      <c r="A131" s="25" t="s">
        <v>23</v>
      </c>
      <c r="B131" s="25" t="s">
        <v>176</v>
      </c>
      <c r="C131" s="12" t="s">
        <v>177</v>
      </c>
      <c r="D131" s="54"/>
      <c r="E131" s="38" t="str">
        <f t="shared" si="7"/>
        <v>Еще фото</v>
      </c>
      <c r="F131" s="14"/>
      <c r="G131" s="25" t="s">
        <v>84</v>
      </c>
      <c r="H131" s="25" t="s">
        <v>27</v>
      </c>
      <c r="I131" s="25" t="s">
        <v>79</v>
      </c>
      <c r="J131" s="15" t="s">
        <v>29</v>
      </c>
      <c r="K131" s="16" t="s">
        <v>30</v>
      </c>
      <c r="L131" s="57"/>
      <c r="M131" s="15" t="s">
        <v>105</v>
      </c>
      <c r="N131" s="15" t="s">
        <v>91</v>
      </c>
      <c r="O131" s="15"/>
      <c r="P131" s="16" t="s">
        <v>175</v>
      </c>
      <c r="Q131" s="17">
        <v>18599</v>
      </c>
      <c r="R131" s="18">
        <v>40</v>
      </c>
      <c r="S131" s="19">
        <v>12833.31</v>
      </c>
      <c r="T131" s="20" t="s">
        <v>34</v>
      </c>
      <c r="U131" s="21" t="s">
        <v>67</v>
      </c>
      <c r="V131" s="22">
        <v>44</v>
      </c>
      <c r="W131" s="22">
        <v>1</v>
      </c>
      <c r="X131" s="23"/>
    </row>
    <row r="132" spans="1:24" s="1" customFormat="1" ht="35" customHeight="1" x14ac:dyDescent="0.3">
      <c r="A132" s="11" t="s">
        <v>23</v>
      </c>
      <c r="B132" s="11" t="s">
        <v>168</v>
      </c>
      <c r="C132" s="12" t="s">
        <v>179</v>
      </c>
      <c r="D132" s="52"/>
      <c r="E132" s="38" t="str">
        <f>HYPERLINK("https://www.google.ru/search?q=L47975600&amp;newwindow=1&amp;tbm=isch","Еще фото")</f>
        <v>Еще фото</v>
      </c>
      <c r="F132" s="14"/>
      <c r="G132" s="11" t="s">
        <v>84</v>
      </c>
      <c r="H132" s="11" t="s">
        <v>27</v>
      </c>
      <c r="I132" s="15" t="s">
        <v>79</v>
      </c>
      <c r="J132" s="15" t="s">
        <v>95</v>
      </c>
      <c r="K132" s="16" t="s">
        <v>85</v>
      </c>
      <c r="L132" s="55" t="s">
        <v>180</v>
      </c>
      <c r="M132" s="15"/>
      <c r="N132" s="15" t="s">
        <v>181</v>
      </c>
      <c r="O132" s="15"/>
      <c r="P132" s="16" t="s">
        <v>76</v>
      </c>
      <c r="Q132" s="17">
        <v>22699</v>
      </c>
      <c r="R132" s="18">
        <v>40</v>
      </c>
      <c r="S132" s="19">
        <v>15662.309999999998</v>
      </c>
      <c r="T132" s="20" t="s">
        <v>34</v>
      </c>
      <c r="U132" s="21" t="s">
        <v>53</v>
      </c>
      <c r="V132" s="26">
        <v>40.5</v>
      </c>
      <c r="W132" s="22">
        <v>1</v>
      </c>
      <c r="X132" s="23"/>
    </row>
    <row r="133" spans="1:24" s="1" customFormat="1" ht="35" customHeight="1" x14ac:dyDescent="0.3">
      <c r="A133" s="25" t="s">
        <v>23</v>
      </c>
      <c r="B133" s="25" t="s">
        <v>168</v>
      </c>
      <c r="C133" s="12" t="s">
        <v>179</v>
      </c>
      <c r="D133" s="53"/>
      <c r="E133" s="38" t="str">
        <f>HYPERLINK("https://www.google.ru/search?q=L47975600&amp;newwindow=1&amp;tbm=isch","Еще фото")</f>
        <v>Еще фото</v>
      </c>
      <c r="F133" s="14"/>
      <c r="G133" s="25" t="s">
        <v>84</v>
      </c>
      <c r="H133" s="25" t="s">
        <v>27</v>
      </c>
      <c r="I133" s="25" t="s">
        <v>79</v>
      </c>
      <c r="J133" s="15" t="s">
        <v>95</v>
      </c>
      <c r="K133" s="16" t="s">
        <v>85</v>
      </c>
      <c r="L133" s="56"/>
      <c r="M133" s="15"/>
      <c r="N133" s="15" t="s">
        <v>181</v>
      </c>
      <c r="O133" s="15"/>
      <c r="P133" s="16" t="s">
        <v>76</v>
      </c>
      <c r="Q133" s="17">
        <v>22699</v>
      </c>
      <c r="R133" s="18">
        <v>40</v>
      </c>
      <c r="S133" s="19">
        <v>15662.309999999998</v>
      </c>
      <c r="T133" s="20" t="s">
        <v>34</v>
      </c>
      <c r="U133" s="21" t="s">
        <v>63</v>
      </c>
      <c r="V133" s="22">
        <v>41</v>
      </c>
      <c r="W133" s="22">
        <v>2</v>
      </c>
      <c r="X133" s="23"/>
    </row>
    <row r="134" spans="1:24" s="1" customFormat="1" ht="37.049999999999997" customHeight="1" x14ac:dyDescent="0.3">
      <c r="A134" s="25" t="s">
        <v>23</v>
      </c>
      <c r="B134" s="25" t="s">
        <v>168</v>
      </c>
      <c r="C134" s="12" t="s">
        <v>179</v>
      </c>
      <c r="D134" s="54"/>
      <c r="E134" s="38" t="str">
        <f>HYPERLINK("https://www.google.ru/search?q=L47975600&amp;newwindow=1&amp;tbm=isch","Еще фото")</f>
        <v>Еще фото</v>
      </c>
      <c r="F134" s="14"/>
      <c r="G134" s="25" t="s">
        <v>84</v>
      </c>
      <c r="H134" s="25" t="s">
        <v>27</v>
      </c>
      <c r="I134" s="25" t="s">
        <v>79</v>
      </c>
      <c r="J134" s="15" t="s">
        <v>95</v>
      </c>
      <c r="K134" s="16" t="s">
        <v>85</v>
      </c>
      <c r="L134" s="57"/>
      <c r="M134" s="15"/>
      <c r="N134" s="15" t="s">
        <v>181</v>
      </c>
      <c r="O134" s="15"/>
      <c r="P134" s="16" t="s">
        <v>76</v>
      </c>
      <c r="Q134" s="17">
        <v>22699</v>
      </c>
      <c r="R134" s="18">
        <v>40</v>
      </c>
      <c r="S134" s="19">
        <v>15662.309999999998</v>
      </c>
      <c r="T134" s="20" t="s">
        <v>34</v>
      </c>
      <c r="U134" s="21" t="s">
        <v>66</v>
      </c>
      <c r="V134" s="22">
        <v>43</v>
      </c>
      <c r="W134" s="22">
        <v>2</v>
      </c>
      <c r="X134" s="23"/>
    </row>
    <row r="135" spans="1:24" s="1" customFormat="1" ht="21" customHeight="1" x14ac:dyDescent="0.3">
      <c r="A135" s="11" t="s">
        <v>23</v>
      </c>
      <c r="B135" s="11" t="s">
        <v>124</v>
      </c>
      <c r="C135" s="31" t="s">
        <v>182</v>
      </c>
      <c r="D135" s="52"/>
      <c r="E135" s="38" t="str">
        <f>HYPERLINK("https://www.google.ru/search?q=L47981500&amp;newwindow=1&amp;tbm=isch","Еще фото")</f>
        <v>Еще фото</v>
      </c>
      <c r="F135" s="14"/>
      <c r="G135" s="11" t="s">
        <v>84</v>
      </c>
      <c r="H135" s="11" t="s">
        <v>27</v>
      </c>
      <c r="I135" s="15" t="s">
        <v>79</v>
      </c>
      <c r="J135" s="15" t="s">
        <v>103</v>
      </c>
      <c r="K135" s="16" t="s">
        <v>30</v>
      </c>
      <c r="L135" s="55"/>
      <c r="M135" s="15"/>
      <c r="N135" s="15" t="s">
        <v>91</v>
      </c>
      <c r="O135" s="15"/>
      <c r="P135" s="16" t="s">
        <v>97</v>
      </c>
      <c r="Q135" s="17">
        <v>23399</v>
      </c>
      <c r="R135" s="18">
        <v>40</v>
      </c>
      <c r="S135" s="19">
        <v>16145.309999999998</v>
      </c>
      <c r="T135" s="20" t="s">
        <v>34</v>
      </c>
      <c r="U135" s="21" t="s">
        <v>53</v>
      </c>
      <c r="V135" s="26">
        <v>40.5</v>
      </c>
      <c r="W135" s="22">
        <v>2</v>
      </c>
      <c r="X135" s="23"/>
    </row>
    <row r="136" spans="1:24" s="1" customFormat="1" ht="21" customHeight="1" x14ac:dyDescent="0.3">
      <c r="A136" s="25" t="s">
        <v>23</v>
      </c>
      <c r="B136" s="25" t="s">
        <v>124</v>
      </c>
      <c r="C136" s="32" t="s">
        <v>182</v>
      </c>
      <c r="D136" s="53"/>
      <c r="E136" s="38" t="str">
        <f>HYPERLINK("https://www.google.ru/search?q=L47981500&amp;newwindow=1&amp;tbm=isch","Еще фото")</f>
        <v>Еще фото</v>
      </c>
      <c r="F136" s="14"/>
      <c r="G136" s="25" t="s">
        <v>84</v>
      </c>
      <c r="H136" s="25" t="s">
        <v>27</v>
      </c>
      <c r="I136" s="25" t="s">
        <v>79</v>
      </c>
      <c r="J136" s="15" t="s">
        <v>103</v>
      </c>
      <c r="K136" s="16" t="s">
        <v>30</v>
      </c>
      <c r="L136" s="56"/>
      <c r="M136" s="15"/>
      <c r="N136" s="15" t="s">
        <v>91</v>
      </c>
      <c r="O136" s="15"/>
      <c r="P136" s="16" t="s">
        <v>97</v>
      </c>
      <c r="Q136" s="17">
        <v>23399</v>
      </c>
      <c r="R136" s="18">
        <v>40</v>
      </c>
      <c r="S136" s="19">
        <v>16145.309999999998</v>
      </c>
      <c r="T136" s="20" t="s">
        <v>34</v>
      </c>
      <c r="U136" s="21" t="s">
        <v>63</v>
      </c>
      <c r="V136" s="22">
        <v>41</v>
      </c>
      <c r="W136" s="22">
        <v>9</v>
      </c>
      <c r="X136" s="23"/>
    </row>
    <row r="137" spans="1:24" s="1" customFormat="1" ht="21" customHeight="1" x14ac:dyDescent="0.3">
      <c r="A137" s="25" t="s">
        <v>23</v>
      </c>
      <c r="B137" s="25" t="s">
        <v>124</v>
      </c>
      <c r="C137" s="32" t="s">
        <v>182</v>
      </c>
      <c r="D137" s="53"/>
      <c r="E137" s="38" t="str">
        <f>HYPERLINK("https://www.google.ru/search?q=L47981500&amp;newwindow=1&amp;tbm=isch","Еще фото")</f>
        <v>Еще фото</v>
      </c>
      <c r="F137" s="14"/>
      <c r="G137" s="25" t="s">
        <v>84</v>
      </c>
      <c r="H137" s="25" t="s">
        <v>27</v>
      </c>
      <c r="I137" s="25" t="s">
        <v>79</v>
      </c>
      <c r="J137" s="15" t="s">
        <v>103</v>
      </c>
      <c r="K137" s="16" t="s">
        <v>30</v>
      </c>
      <c r="L137" s="56"/>
      <c r="M137" s="15"/>
      <c r="N137" s="15" t="s">
        <v>91</v>
      </c>
      <c r="O137" s="15"/>
      <c r="P137" s="16" t="s">
        <v>97</v>
      </c>
      <c r="Q137" s="17">
        <v>23399</v>
      </c>
      <c r="R137" s="18">
        <v>40</v>
      </c>
      <c r="S137" s="19">
        <v>16145.309999999998</v>
      </c>
      <c r="T137" s="20" t="s">
        <v>34</v>
      </c>
      <c r="U137" s="21" t="s">
        <v>64</v>
      </c>
      <c r="V137" s="22">
        <v>42</v>
      </c>
      <c r="W137" s="22">
        <v>7</v>
      </c>
      <c r="X137" s="23"/>
    </row>
    <row r="138" spans="1:24" s="1" customFormat="1" ht="21" customHeight="1" x14ac:dyDescent="0.3">
      <c r="A138" s="25" t="s">
        <v>23</v>
      </c>
      <c r="B138" s="25" t="s">
        <v>124</v>
      </c>
      <c r="C138" s="32" t="s">
        <v>182</v>
      </c>
      <c r="D138" s="53"/>
      <c r="E138" s="38" t="str">
        <f>HYPERLINK("https://www.google.ru/search?q=L47981500&amp;newwindow=1&amp;tbm=isch","Еще фото")</f>
        <v>Еще фото</v>
      </c>
      <c r="F138" s="14"/>
      <c r="G138" s="25" t="s">
        <v>84</v>
      </c>
      <c r="H138" s="25" t="s">
        <v>27</v>
      </c>
      <c r="I138" s="25" t="s">
        <v>79</v>
      </c>
      <c r="J138" s="15" t="s">
        <v>103</v>
      </c>
      <c r="K138" s="16" t="s">
        <v>30</v>
      </c>
      <c r="L138" s="56"/>
      <c r="M138" s="15"/>
      <c r="N138" s="15" t="s">
        <v>91</v>
      </c>
      <c r="O138" s="15"/>
      <c r="P138" s="16" t="s">
        <v>97</v>
      </c>
      <c r="Q138" s="17">
        <v>23399</v>
      </c>
      <c r="R138" s="18">
        <v>40</v>
      </c>
      <c r="S138" s="19">
        <v>16145.309999999998</v>
      </c>
      <c r="T138" s="20" t="s">
        <v>34</v>
      </c>
      <c r="U138" s="21" t="s">
        <v>65</v>
      </c>
      <c r="V138" s="26">
        <v>42.5</v>
      </c>
      <c r="W138" s="22">
        <v>7</v>
      </c>
      <c r="X138" s="23"/>
    </row>
    <row r="139" spans="1:24" s="1" customFormat="1" ht="32" customHeight="1" x14ac:dyDescent="0.3">
      <c r="A139" s="25" t="s">
        <v>23</v>
      </c>
      <c r="B139" s="25" t="s">
        <v>124</v>
      </c>
      <c r="C139" s="32" t="s">
        <v>182</v>
      </c>
      <c r="D139" s="54"/>
      <c r="E139" s="38" t="str">
        <f>HYPERLINK("https://www.google.ru/search?q=L47981500&amp;newwindow=1&amp;tbm=isch","Еще фото")</f>
        <v>Еще фото</v>
      </c>
      <c r="F139" s="14"/>
      <c r="G139" s="25" t="s">
        <v>84</v>
      </c>
      <c r="H139" s="25" t="s">
        <v>27</v>
      </c>
      <c r="I139" s="25" t="s">
        <v>79</v>
      </c>
      <c r="J139" s="15" t="s">
        <v>103</v>
      </c>
      <c r="K139" s="16" t="s">
        <v>30</v>
      </c>
      <c r="L139" s="57"/>
      <c r="M139" s="15"/>
      <c r="N139" s="15" t="s">
        <v>91</v>
      </c>
      <c r="O139" s="15"/>
      <c r="P139" s="16" t="s">
        <v>97</v>
      </c>
      <c r="Q139" s="17">
        <v>23399</v>
      </c>
      <c r="R139" s="18">
        <v>40</v>
      </c>
      <c r="S139" s="19">
        <v>16145.309999999998</v>
      </c>
      <c r="T139" s="20" t="s">
        <v>34</v>
      </c>
      <c r="U139" s="21" t="s">
        <v>66</v>
      </c>
      <c r="V139" s="22">
        <v>43</v>
      </c>
      <c r="W139" s="22">
        <v>2</v>
      </c>
      <c r="X139" s="23"/>
    </row>
    <row r="140" spans="1:24" s="1" customFormat="1" ht="26" customHeight="1" x14ac:dyDescent="0.3">
      <c r="A140" s="11" t="s">
        <v>23</v>
      </c>
      <c r="B140" s="11" t="s">
        <v>119</v>
      </c>
      <c r="C140" s="12" t="s">
        <v>183</v>
      </c>
      <c r="D140" s="52"/>
      <c r="E140" s="38" t="str">
        <f>HYPERLINK("https://www.google.ru/search?q=L47985300&amp;newwindow=1&amp;tbm=isch","Еще фото")</f>
        <v>Еще фото</v>
      </c>
      <c r="F140" s="14"/>
      <c r="G140" s="11" t="s">
        <v>84</v>
      </c>
      <c r="H140" s="11" t="s">
        <v>27</v>
      </c>
      <c r="I140" s="15" t="s">
        <v>79</v>
      </c>
      <c r="J140" s="15" t="s">
        <v>103</v>
      </c>
      <c r="K140" s="16" t="s">
        <v>85</v>
      </c>
      <c r="L140" s="55" t="s">
        <v>121</v>
      </c>
      <c r="M140" s="15"/>
      <c r="N140" s="15" t="s">
        <v>91</v>
      </c>
      <c r="O140" s="15"/>
      <c r="P140" s="16" t="s">
        <v>106</v>
      </c>
      <c r="Q140" s="17">
        <v>26899</v>
      </c>
      <c r="R140" s="18">
        <v>40</v>
      </c>
      <c r="S140" s="19">
        <v>18560.309999999998</v>
      </c>
      <c r="T140" s="20" t="s">
        <v>34</v>
      </c>
      <c r="U140" s="21" t="s">
        <v>63</v>
      </c>
      <c r="V140" s="22">
        <v>41</v>
      </c>
      <c r="W140" s="22">
        <v>4</v>
      </c>
      <c r="X140" s="23"/>
    </row>
    <row r="141" spans="1:24" s="1" customFormat="1" ht="26" customHeight="1" x14ac:dyDescent="0.3">
      <c r="A141" s="25" t="s">
        <v>23</v>
      </c>
      <c r="B141" s="25" t="s">
        <v>119</v>
      </c>
      <c r="C141" s="12" t="s">
        <v>183</v>
      </c>
      <c r="D141" s="53"/>
      <c r="E141" s="38" t="str">
        <f>HYPERLINK("https://www.google.ru/search?q=L47985300&amp;newwindow=1&amp;tbm=isch","Еще фото")</f>
        <v>Еще фото</v>
      </c>
      <c r="F141" s="14"/>
      <c r="G141" s="25" t="s">
        <v>84</v>
      </c>
      <c r="H141" s="25" t="s">
        <v>27</v>
      </c>
      <c r="I141" s="25" t="s">
        <v>79</v>
      </c>
      <c r="J141" s="15" t="s">
        <v>103</v>
      </c>
      <c r="K141" s="16" t="s">
        <v>85</v>
      </c>
      <c r="L141" s="56"/>
      <c r="M141" s="15"/>
      <c r="N141" s="15" t="s">
        <v>91</v>
      </c>
      <c r="O141" s="15"/>
      <c r="P141" s="16" t="s">
        <v>106</v>
      </c>
      <c r="Q141" s="17">
        <v>26899</v>
      </c>
      <c r="R141" s="18">
        <v>40</v>
      </c>
      <c r="S141" s="19">
        <v>18560.309999999998</v>
      </c>
      <c r="T141" s="20" t="s">
        <v>34</v>
      </c>
      <c r="U141" s="21" t="s">
        <v>64</v>
      </c>
      <c r="V141" s="22">
        <v>42</v>
      </c>
      <c r="W141" s="22">
        <v>3</v>
      </c>
      <c r="X141" s="23"/>
    </row>
    <row r="142" spans="1:24" s="1" customFormat="1" ht="26" customHeight="1" x14ac:dyDescent="0.3">
      <c r="A142" s="25" t="s">
        <v>23</v>
      </c>
      <c r="B142" s="25" t="s">
        <v>119</v>
      </c>
      <c r="C142" s="12" t="s">
        <v>183</v>
      </c>
      <c r="D142" s="53"/>
      <c r="E142" s="38" t="str">
        <f>HYPERLINK("https://www.google.ru/search?q=L47985300&amp;newwindow=1&amp;tbm=isch","Еще фото")</f>
        <v>Еще фото</v>
      </c>
      <c r="F142" s="14"/>
      <c r="G142" s="25" t="s">
        <v>84</v>
      </c>
      <c r="H142" s="25" t="s">
        <v>27</v>
      </c>
      <c r="I142" s="25" t="s">
        <v>79</v>
      </c>
      <c r="J142" s="15" t="s">
        <v>103</v>
      </c>
      <c r="K142" s="16" t="s">
        <v>85</v>
      </c>
      <c r="L142" s="56"/>
      <c r="M142" s="15"/>
      <c r="N142" s="15" t="s">
        <v>91</v>
      </c>
      <c r="O142" s="15"/>
      <c r="P142" s="16" t="s">
        <v>106</v>
      </c>
      <c r="Q142" s="17">
        <v>26899</v>
      </c>
      <c r="R142" s="18">
        <v>40</v>
      </c>
      <c r="S142" s="19">
        <v>18560.309999999998</v>
      </c>
      <c r="T142" s="20" t="s">
        <v>34</v>
      </c>
      <c r="U142" s="21" t="s">
        <v>65</v>
      </c>
      <c r="V142" s="26">
        <v>42.5</v>
      </c>
      <c r="W142" s="22">
        <v>7</v>
      </c>
      <c r="X142" s="23"/>
    </row>
    <row r="143" spans="1:24" s="1" customFormat="1" ht="26" customHeight="1" x14ac:dyDescent="0.3">
      <c r="A143" s="25" t="s">
        <v>23</v>
      </c>
      <c r="B143" s="25" t="s">
        <v>119</v>
      </c>
      <c r="C143" s="12" t="s">
        <v>183</v>
      </c>
      <c r="D143" s="54"/>
      <c r="E143" s="38" t="str">
        <f>HYPERLINK("https://www.google.ru/search?q=L47985300&amp;newwindow=1&amp;tbm=isch","Еще фото")</f>
        <v>Еще фото</v>
      </c>
      <c r="F143" s="14"/>
      <c r="G143" s="25" t="s">
        <v>84</v>
      </c>
      <c r="H143" s="25" t="s">
        <v>27</v>
      </c>
      <c r="I143" s="25" t="s">
        <v>79</v>
      </c>
      <c r="J143" s="15" t="s">
        <v>103</v>
      </c>
      <c r="K143" s="16" t="s">
        <v>85</v>
      </c>
      <c r="L143" s="57"/>
      <c r="M143" s="15"/>
      <c r="N143" s="15" t="s">
        <v>91</v>
      </c>
      <c r="O143" s="15"/>
      <c r="P143" s="16" t="s">
        <v>106</v>
      </c>
      <c r="Q143" s="17">
        <v>26899</v>
      </c>
      <c r="R143" s="18">
        <v>40</v>
      </c>
      <c r="S143" s="19">
        <v>18560.309999999998</v>
      </c>
      <c r="T143" s="20" t="s">
        <v>34</v>
      </c>
      <c r="U143" s="21" t="s">
        <v>66</v>
      </c>
      <c r="V143" s="22">
        <v>43</v>
      </c>
      <c r="W143" s="22">
        <v>4</v>
      </c>
      <c r="X143" s="23"/>
    </row>
    <row r="144" spans="1:24" s="1" customFormat="1" ht="17" customHeight="1" x14ac:dyDescent="0.3">
      <c r="A144" s="11" t="s">
        <v>23</v>
      </c>
      <c r="B144" s="11" t="s">
        <v>172</v>
      </c>
      <c r="C144" s="12" t="s">
        <v>184</v>
      </c>
      <c r="D144" s="52"/>
      <c r="E144" s="38" t="str">
        <f t="shared" ref="E144:E149" si="8">HYPERLINK("https://www.google.ru/search?q=L48000400&amp;newwindow=1&amp;tbm=isch","Еще фото")</f>
        <v>Еще фото</v>
      </c>
      <c r="F144" s="14"/>
      <c r="G144" s="11" t="s">
        <v>84</v>
      </c>
      <c r="H144" s="11" t="s">
        <v>27</v>
      </c>
      <c r="I144" s="15" t="s">
        <v>79</v>
      </c>
      <c r="J144" s="15" t="s">
        <v>29</v>
      </c>
      <c r="K144" s="16" t="s">
        <v>85</v>
      </c>
      <c r="L144" s="55" t="s">
        <v>174</v>
      </c>
      <c r="M144" s="15"/>
      <c r="N144" s="15" t="s">
        <v>91</v>
      </c>
      <c r="O144" s="15"/>
      <c r="P144" s="16" t="s">
        <v>185</v>
      </c>
      <c r="Q144" s="17">
        <v>15599</v>
      </c>
      <c r="R144" s="18">
        <v>40</v>
      </c>
      <c r="S144" s="19">
        <v>10763.31</v>
      </c>
      <c r="T144" s="20" t="s">
        <v>34</v>
      </c>
      <c r="U144" s="21" t="s">
        <v>53</v>
      </c>
      <c r="V144" s="26">
        <v>40.5</v>
      </c>
      <c r="W144" s="22">
        <v>2</v>
      </c>
      <c r="X144" s="23"/>
    </row>
    <row r="145" spans="1:24" s="1" customFormat="1" ht="17" customHeight="1" x14ac:dyDescent="0.3">
      <c r="A145" s="25" t="s">
        <v>23</v>
      </c>
      <c r="B145" s="25" t="s">
        <v>172</v>
      </c>
      <c r="C145" s="12" t="s">
        <v>184</v>
      </c>
      <c r="D145" s="53"/>
      <c r="E145" s="38" t="str">
        <f t="shared" si="8"/>
        <v>Еще фото</v>
      </c>
      <c r="F145" s="14"/>
      <c r="G145" s="25" t="s">
        <v>84</v>
      </c>
      <c r="H145" s="25" t="s">
        <v>27</v>
      </c>
      <c r="I145" s="25" t="s">
        <v>79</v>
      </c>
      <c r="J145" s="15" t="s">
        <v>29</v>
      </c>
      <c r="K145" s="16" t="s">
        <v>85</v>
      </c>
      <c r="L145" s="56"/>
      <c r="M145" s="15"/>
      <c r="N145" s="15" t="s">
        <v>91</v>
      </c>
      <c r="O145" s="15"/>
      <c r="P145" s="16" t="s">
        <v>185</v>
      </c>
      <c r="Q145" s="17">
        <v>15599</v>
      </c>
      <c r="R145" s="18">
        <v>40</v>
      </c>
      <c r="S145" s="19">
        <v>10763.31</v>
      </c>
      <c r="T145" s="20" t="s">
        <v>34</v>
      </c>
      <c r="U145" s="21" t="s">
        <v>63</v>
      </c>
      <c r="V145" s="22">
        <v>41</v>
      </c>
      <c r="W145" s="22">
        <v>5</v>
      </c>
      <c r="X145" s="23"/>
    </row>
    <row r="146" spans="1:24" s="1" customFormat="1" ht="17" customHeight="1" x14ac:dyDescent="0.3">
      <c r="A146" s="25" t="s">
        <v>23</v>
      </c>
      <c r="B146" s="25" t="s">
        <v>172</v>
      </c>
      <c r="C146" s="12" t="s">
        <v>184</v>
      </c>
      <c r="D146" s="53"/>
      <c r="E146" s="38" t="str">
        <f t="shared" si="8"/>
        <v>Еще фото</v>
      </c>
      <c r="F146" s="14"/>
      <c r="G146" s="25" t="s">
        <v>84</v>
      </c>
      <c r="H146" s="25" t="s">
        <v>27</v>
      </c>
      <c r="I146" s="25" t="s">
        <v>79</v>
      </c>
      <c r="J146" s="15" t="s">
        <v>29</v>
      </c>
      <c r="K146" s="16" t="s">
        <v>85</v>
      </c>
      <c r="L146" s="56"/>
      <c r="M146" s="15"/>
      <c r="N146" s="15" t="s">
        <v>91</v>
      </c>
      <c r="O146" s="15"/>
      <c r="P146" s="16" t="s">
        <v>185</v>
      </c>
      <c r="Q146" s="17">
        <v>15599</v>
      </c>
      <c r="R146" s="18">
        <v>40</v>
      </c>
      <c r="S146" s="19">
        <v>10763.31</v>
      </c>
      <c r="T146" s="20" t="s">
        <v>34</v>
      </c>
      <c r="U146" s="21" t="s">
        <v>64</v>
      </c>
      <c r="V146" s="22">
        <v>42</v>
      </c>
      <c r="W146" s="22">
        <v>5</v>
      </c>
      <c r="X146" s="23"/>
    </row>
    <row r="147" spans="1:24" s="1" customFormat="1" ht="17" customHeight="1" x14ac:dyDescent="0.3">
      <c r="A147" s="25" t="s">
        <v>23</v>
      </c>
      <c r="B147" s="25" t="s">
        <v>172</v>
      </c>
      <c r="C147" s="12" t="s">
        <v>184</v>
      </c>
      <c r="D147" s="53"/>
      <c r="E147" s="38" t="str">
        <f t="shared" si="8"/>
        <v>Еще фото</v>
      </c>
      <c r="F147" s="14"/>
      <c r="G147" s="25" t="s">
        <v>84</v>
      </c>
      <c r="H147" s="25" t="s">
        <v>27</v>
      </c>
      <c r="I147" s="25" t="s">
        <v>79</v>
      </c>
      <c r="J147" s="15" t="s">
        <v>29</v>
      </c>
      <c r="K147" s="16" t="s">
        <v>85</v>
      </c>
      <c r="L147" s="56"/>
      <c r="M147" s="15"/>
      <c r="N147" s="15" t="s">
        <v>91</v>
      </c>
      <c r="O147" s="15"/>
      <c r="P147" s="16" t="s">
        <v>185</v>
      </c>
      <c r="Q147" s="17">
        <v>15599</v>
      </c>
      <c r="R147" s="18">
        <v>40</v>
      </c>
      <c r="S147" s="19">
        <v>10763.31</v>
      </c>
      <c r="T147" s="20" t="s">
        <v>34</v>
      </c>
      <c r="U147" s="21" t="s">
        <v>65</v>
      </c>
      <c r="V147" s="26">
        <v>42.5</v>
      </c>
      <c r="W147" s="22">
        <v>5</v>
      </c>
      <c r="X147" s="23"/>
    </row>
    <row r="148" spans="1:24" s="1" customFormat="1" ht="17" customHeight="1" x14ac:dyDescent="0.3">
      <c r="A148" s="25" t="s">
        <v>23</v>
      </c>
      <c r="B148" s="25" t="s">
        <v>172</v>
      </c>
      <c r="C148" s="12" t="s">
        <v>184</v>
      </c>
      <c r="D148" s="53"/>
      <c r="E148" s="38" t="str">
        <f t="shared" si="8"/>
        <v>Еще фото</v>
      </c>
      <c r="F148" s="14"/>
      <c r="G148" s="25" t="s">
        <v>84</v>
      </c>
      <c r="H148" s="25" t="s">
        <v>27</v>
      </c>
      <c r="I148" s="25" t="s">
        <v>79</v>
      </c>
      <c r="J148" s="15" t="s">
        <v>29</v>
      </c>
      <c r="K148" s="16" t="s">
        <v>85</v>
      </c>
      <c r="L148" s="56"/>
      <c r="M148" s="15"/>
      <c r="N148" s="15" t="s">
        <v>91</v>
      </c>
      <c r="O148" s="15"/>
      <c r="P148" s="16" t="s">
        <v>185</v>
      </c>
      <c r="Q148" s="17">
        <v>15599</v>
      </c>
      <c r="R148" s="18">
        <v>40</v>
      </c>
      <c r="S148" s="19">
        <v>10763.31</v>
      </c>
      <c r="T148" s="20" t="s">
        <v>34</v>
      </c>
      <c r="U148" s="21" t="s">
        <v>66</v>
      </c>
      <c r="V148" s="22">
        <v>43</v>
      </c>
      <c r="W148" s="22">
        <v>3</v>
      </c>
      <c r="X148" s="23"/>
    </row>
    <row r="149" spans="1:24" s="1" customFormat="1" ht="22.05" customHeight="1" x14ac:dyDescent="0.3">
      <c r="A149" s="25" t="s">
        <v>23</v>
      </c>
      <c r="B149" s="25" t="s">
        <v>172</v>
      </c>
      <c r="C149" s="12" t="s">
        <v>184</v>
      </c>
      <c r="D149" s="54"/>
      <c r="E149" s="38" t="str">
        <f t="shared" si="8"/>
        <v>Еще фото</v>
      </c>
      <c r="F149" s="14"/>
      <c r="G149" s="25" t="s">
        <v>84</v>
      </c>
      <c r="H149" s="25" t="s">
        <v>27</v>
      </c>
      <c r="I149" s="25" t="s">
        <v>79</v>
      </c>
      <c r="J149" s="15" t="s">
        <v>29</v>
      </c>
      <c r="K149" s="16" t="s">
        <v>85</v>
      </c>
      <c r="L149" s="57"/>
      <c r="M149" s="15"/>
      <c r="N149" s="15" t="s">
        <v>91</v>
      </c>
      <c r="O149" s="15"/>
      <c r="P149" s="16" t="s">
        <v>185</v>
      </c>
      <c r="Q149" s="17">
        <v>15599</v>
      </c>
      <c r="R149" s="18">
        <v>40</v>
      </c>
      <c r="S149" s="19">
        <v>10763.31</v>
      </c>
      <c r="T149" s="20" t="s">
        <v>34</v>
      </c>
      <c r="U149" s="21" t="s">
        <v>68</v>
      </c>
      <c r="V149" s="26">
        <v>44.5</v>
      </c>
      <c r="W149" s="22">
        <v>1</v>
      </c>
      <c r="X149" s="23"/>
    </row>
    <row r="150" spans="1:24" s="1" customFormat="1" ht="35" customHeight="1" x14ac:dyDescent="0.3">
      <c r="A150" s="11" t="s">
        <v>23</v>
      </c>
      <c r="B150" s="11" t="s">
        <v>172</v>
      </c>
      <c r="C150" s="12" t="s">
        <v>186</v>
      </c>
      <c r="D150" s="52"/>
      <c r="E150" s="38" t="str">
        <f>HYPERLINK("https://www.google.ru/search?q=L48000800&amp;newwindow=1&amp;tbm=isch","Еще фото")</f>
        <v>Еще фото</v>
      </c>
      <c r="F150" s="14"/>
      <c r="G150" s="11" t="s">
        <v>84</v>
      </c>
      <c r="H150" s="11" t="s">
        <v>27</v>
      </c>
      <c r="I150" s="15" t="s">
        <v>79</v>
      </c>
      <c r="J150" s="15" t="s">
        <v>95</v>
      </c>
      <c r="K150" s="16" t="s">
        <v>85</v>
      </c>
      <c r="L150" s="55" t="s">
        <v>174</v>
      </c>
      <c r="M150" s="15"/>
      <c r="N150" s="15" t="s">
        <v>75</v>
      </c>
      <c r="O150" s="15"/>
      <c r="P150" s="16" t="s">
        <v>97</v>
      </c>
      <c r="Q150" s="17">
        <v>15599</v>
      </c>
      <c r="R150" s="18">
        <v>40</v>
      </c>
      <c r="S150" s="19">
        <v>10763.31</v>
      </c>
      <c r="T150" s="20" t="s">
        <v>34</v>
      </c>
      <c r="U150" s="21" t="s">
        <v>63</v>
      </c>
      <c r="V150" s="22">
        <v>41</v>
      </c>
      <c r="W150" s="22">
        <v>3</v>
      </c>
      <c r="X150" s="23"/>
    </row>
    <row r="151" spans="1:24" s="1" customFormat="1" ht="35" customHeight="1" x14ac:dyDescent="0.3">
      <c r="A151" s="25" t="s">
        <v>23</v>
      </c>
      <c r="B151" s="25" t="s">
        <v>172</v>
      </c>
      <c r="C151" s="12" t="s">
        <v>186</v>
      </c>
      <c r="D151" s="53"/>
      <c r="E151" s="38" t="str">
        <f>HYPERLINK("https://www.google.ru/search?q=L48000800&amp;newwindow=1&amp;tbm=isch","Еще фото")</f>
        <v>Еще фото</v>
      </c>
      <c r="F151" s="14"/>
      <c r="G151" s="25" t="s">
        <v>84</v>
      </c>
      <c r="H151" s="25" t="s">
        <v>27</v>
      </c>
      <c r="I151" s="25" t="s">
        <v>79</v>
      </c>
      <c r="J151" s="15" t="s">
        <v>95</v>
      </c>
      <c r="K151" s="16" t="s">
        <v>85</v>
      </c>
      <c r="L151" s="56"/>
      <c r="M151" s="15"/>
      <c r="N151" s="15" t="s">
        <v>75</v>
      </c>
      <c r="O151" s="15"/>
      <c r="P151" s="16" t="s">
        <v>97</v>
      </c>
      <c r="Q151" s="17">
        <v>15599</v>
      </c>
      <c r="R151" s="18">
        <v>40</v>
      </c>
      <c r="S151" s="19">
        <v>10763.31</v>
      </c>
      <c r="T151" s="20" t="s">
        <v>34</v>
      </c>
      <c r="U151" s="21" t="s">
        <v>64</v>
      </c>
      <c r="V151" s="22">
        <v>42</v>
      </c>
      <c r="W151" s="22">
        <v>2</v>
      </c>
      <c r="X151" s="23"/>
    </row>
    <row r="152" spans="1:24" s="1" customFormat="1" ht="37.049999999999997" customHeight="1" x14ac:dyDescent="0.3">
      <c r="A152" s="25" t="s">
        <v>23</v>
      </c>
      <c r="B152" s="25" t="s">
        <v>172</v>
      </c>
      <c r="C152" s="12" t="s">
        <v>186</v>
      </c>
      <c r="D152" s="54"/>
      <c r="E152" s="38" t="str">
        <f>HYPERLINK("https://www.google.ru/search?q=L48000800&amp;newwindow=1&amp;tbm=isch","Еще фото")</f>
        <v>Еще фото</v>
      </c>
      <c r="F152" s="14"/>
      <c r="G152" s="25" t="s">
        <v>84</v>
      </c>
      <c r="H152" s="25" t="s">
        <v>27</v>
      </c>
      <c r="I152" s="25" t="s">
        <v>79</v>
      </c>
      <c r="J152" s="15" t="s">
        <v>95</v>
      </c>
      <c r="K152" s="16" t="s">
        <v>85</v>
      </c>
      <c r="L152" s="57"/>
      <c r="M152" s="15"/>
      <c r="N152" s="15" t="s">
        <v>75</v>
      </c>
      <c r="O152" s="15"/>
      <c r="P152" s="16" t="s">
        <v>97</v>
      </c>
      <c r="Q152" s="17">
        <v>15599</v>
      </c>
      <c r="R152" s="18">
        <v>40</v>
      </c>
      <c r="S152" s="19">
        <v>10763.31</v>
      </c>
      <c r="T152" s="20" t="s">
        <v>34</v>
      </c>
      <c r="U152" s="21" t="s">
        <v>66</v>
      </c>
      <c r="V152" s="22">
        <v>43</v>
      </c>
      <c r="W152" s="22">
        <v>1</v>
      </c>
      <c r="X152" s="23"/>
    </row>
    <row r="153" spans="1:24" s="1" customFormat="1" ht="35" customHeight="1" x14ac:dyDescent="0.3">
      <c r="A153" s="11" t="s">
        <v>23</v>
      </c>
      <c r="B153" s="11" t="s">
        <v>168</v>
      </c>
      <c r="C153" s="12" t="s">
        <v>187</v>
      </c>
      <c r="D153" s="52"/>
      <c r="E153" s="38" t="str">
        <f>HYPERLINK("https://www.google.ru/search?q=L49105600&amp;newwindow=1&amp;tbm=isch","Еще фото")</f>
        <v>Еще фото</v>
      </c>
      <c r="F153" s="14"/>
      <c r="G153" s="11" t="s">
        <v>84</v>
      </c>
      <c r="H153" s="11" t="s">
        <v>27</v>
      </c>
      <c r="I153" s="15" t="s">
        <v>79</v>
      </c>
      <c r="J153" s="15" t="s">
        <v>95</v>
      </c>
      <c r="K153" s="16" t="s">
        <v>85</v>
      </c>
      <c r="L153" s="55" t="s">
        <v>188</v>
      </c>
      <c r="M153" s="15"/>
      <c r="N153" s="15" t="s">
        <v>91</v>
      </c>
      <c r="O153" s="15"/>
      <c r="P153" s="16" t="s">
        <v>76</v>
      </c>
      <c r="Q153" s="17">
        <v>22699</v>
      </c>
      <c r="R153" s="18">
        <v>40</v>
      </c>
      <c r="S153" s="19">
        <v>15662.309999999998</v>
      </c>
      <c r="T153" s="20" t="s">
        <v>34</v>
      </c>
      <c r="U153" s="21" t="s">
        <v>65</v>
      </c>
      <c r="V153" s="26">
        <v>42.5</v>
      </c>
      <c r="W153" s="22">
        <v>1</v>
      </c>
      <c r="X153" s="23"/>
    </row>
    <row r="154" spans="1:24" s="1" customFormat="1" ht="35" customHeight="1" x14ac:dyDescent="0.3">
      <c r="A154" s="25" t="s">
        <v>23</v>
      </c>
      <c r="B154" s="25" t="s">
        <v>168</v>
      </c>
      <c r="C154" s="12" t="s">
        <v>187</v>
      </c>
      <c r="D154" s="53"/>
      <c r="E154" s="38" t="str">
        <f>HYPERLINK("https://www.google.ru/search?q=L49105600&amp;newwindow=1&amp;tbm=isch","Еще фото")</f>
        <v>Еще фото</v>
      </c>
      <c r="F154" s="14"/>
      <c r="G154" s="25" t="s">
        <v>84</v>
      </c>
      <c r="H154" s="25" t="s">
        <v>27</v>
      </c>
      <c r="I154" s="25" t="s">
        <v>79</v>
      </c>
      <c r="J154" s="15" t="s">
        <v>95</v>
      </c>
      <c r="K154" s="16" t="s">
        <v>85</v>
      </c>
      <c r="L154" s="56"/>
      <c r="M154" s="15"/>
      <c r="N154" s="15" t="s">
        <v>91</v>
      </c>
      <c r="O154" s="15"/>
      <c r="P154" s="16" t="s">
        <v>76</v>
      </c>
      <c r="Q154" s="17">
        <v>22699</v>
      </c>
      <c r="R154" s="18">
        <v>40</v>
      </c>
      <c r="S154" s="19">
        <v>15662.309999999998</v>
      </c>
      <c r="T154" s="20" t="s">
        <v>34</v>
      </c>
      <c r="U154" s="21" t="s">
        <v>66</v>
      </c>
      <c r="V154" s="22">
        <v>43</v>
      </c>
      <c r="W154" s="22">
        <v>1</v>
      </c>
      <c r="X154" s="23"/>
    </row>
    <row r="155" spans="1:24" s="1" customFormat="1" ht="37.049999999999997" customHeight="1" x14ac:dyDescent="0.3">
      <c r="A155" s="25" t="s">
        <v>23</v>
      </c>
      <c r="B155" s="25" t="s">
        <v>168</v>
      </c>
      <c r="C155" s="12" t="s">
        <v>187</v>
      </c>
      <c r="D155" s="54"/>
      <c r="E155" s="38" t="str">
        <f>HYPERLINK("https://www.google.ru/search?q=L49105600&amp;newwindow=1&amp;tbm=isch","Еще фото")</f>
        <v>Еще фото</v>
      </c>
      <c r="F155" s="14"/>
      <c r="G155" s="25" t="s">
        <v>84</v>
      </c>
      <c r="H155" s="25" t="s">
        <v>27</v>
      </c>
      <c r="I155" s="25" t="s">
        <v>79</v>
      </c>
      <c r="J155" s="15" t="s">
        <v>95</v>
      </c>
      <c r="K155" s="16" t="s">
        <v>85</v>
      </c>
      <c r="L155" s="57"/>
      <c r="M155" s="15"/>
      <c r="N155" s="15" t="s">
        <v>91</v>
      </c>
      <c r="O155" s="15"/>
      <c r="P155" s="16" t="s">
        <v>76</v>
      </c>
      <c r="Q155" s="17">
        <v>22699</v>
      </c>
      <c r="R155" s="18">
        <v>40</v>
      </c>
      <c r="S155" s="19">
        <v>15662.309999999998</v>
      </c>
      <c r="T155" s="20" t="s">
        <v>34</v>
      </c>
      <c r="U155" s="21" t="s">
        <v>69</v>
      </c>
      <c r="V155" s="22">
        <v>45</v>
      </c>
      <c r="W155" s="22">
        <v>1</v>
      </c>
      <c r="X155" s="23"/>
    </row>
    <row r="156" spans="1:24" s="1" customFormat="1" ht="108" customHeight="1" x14ac:dyDescent="0.3">
      <c r="A156" s="11" t="s">
        <v>23</v>
      </c>
      <c r="B156" s="11" t="s">
        <v>189</v>
      </c>
      <c r="C156" s="12" t="s">
        <v>190</v>
      </c>
      <c r="D156" s="13"/>
      <c r="E156" s="38" t="str">
        <f>HYPERLINK("https://www.google.ru/search?q=L49105800&amp;newwindow=1&amp;tbm=isch","Еще фото")</f>
        <v>Еще фото</v>
      </c>
      <c r="F156" s="14"/>
      <c r="G156" s="11" t="s">
        <v>84</v>
      </c>
      <c r="H156" s="11" t="s">
        <v>27</v>
      </c>
      <c r="I156" s="15" t="s">
        <v>79</v>
      </c>
      <c r="J156" s="15" t="s">
        <v>95</v>
      </c>
      <c r="K156" s="16" t="s">
        <v>40</v>
      </c>
      <c r="L156" s="15" t="s">
        <v>191</v>
      </c>
      <c r="M156" s="15"/>
      <c r="N156" s="15" t="s">
        <v>164</v>
      </c>
      <c r="O156" s="15"/>
      <c r="P156" s="16" t="s">
        <v>192</v>
      </c>
      <c r="Q156" s="17">
        <v>22699</v>
      </c>
      <c r="R156" s="18">
        <v>40</v>
      </c>
      <c r="S156" s="19">
        <v>15662.309999999998</v>
      </c>
      <c r="T156" s="20" t="s">
        <v>34</v>
      </c>
      <c r="U156" s="21" t="s">
        <v>48</v>
      </c>
      <c r="V156" s="26">
        <v>36.5</v>
      </c>
      <c r="W156" s="22">
        <v>1</v>
      </c>
      <c r="X156" s="23"/>
    </row>
    <row r="157" spans="1:24" s="1" customFormat="1" ht="17" customHeight="1" x14ac:dyDescent="0.3">
      <c r="A157" s="11" t="s">
        <v>23</v>
      </c>
      <c r="B157" s="11" t="s">
        <v>193</v>
      </c>
      <c r="C157" s="12" t="s">
        <v>194</v>
      </c>
      <c r="D157" s="52"/>
      <c r="E157" s="38" t="str">
        <f t="shared" ref="E157:E162" si="9">HYPERLINK("https://www.google.ru/search?q=L49145100&amp;newwindow=1&amp;tbm=isch","Еще фото")</f>
        <v>Еще фото</v>
      </c>
      <c r="F157" s="14"/>
      <c r="G157" s="11" t="s">
        <v>84</v>
      </c>
      <c r="H157" s="11" t="s">
        <v>27</v>
      </c>
      <c r="I157" s="15" t="s">
        <v>79</v>
      </c>
      <c r="J157" s="15" t="s">
        <v>95</v>
      </c>
      <c r="K157" s="16" t="s">
        <v>85</v>
      </c>
      <c r="L157" s="55" t="s">
        <v>195</v>
      </c>
      <c r="M157" s="15"/>
      <c r="N157" s="15" t="s">
        <v>196</v>
      </c>
      <c r="O157" s="15"/>
      <c r="P157" s="16" t="s">
        <v>106</v>
      </c>
      <c r="Q157" s="17">
        <v>23799</v>
      </c>
      <c r="R157" s="18">
        <v>40</v>
      </c>
      <c r="S157" s="19">
        <v>16421.309999999998</v>
      </c>
      <c r="T157" s="20" t="s">
        <v>34</v>
      </c>
      <c r="U157" s="21" t="s">
        <v>63</v>
      </c>
      <c r="V157" s="22">
        <v>41</v>
      </c>
      <c r="W157" s="22">
        <v>4</v>
      </c>
      <c r="X157" s="23"/>
    </row>
    <row r="158" spans="1:24" s="1" customFormat="1" ht="17" customHeight="1" x14ac:dyDescent="0.3">
      <c r="A158" s="25" t="s">
        <v>23</v>
      </c>
      <c r="B158" s="25" t="s">
        <v>193</v>
      </c>
      <c r="C158" s="12" t="s">
        <v>194</v>
      </c>
      <c r="D158" s="53"/>
      <c r="E158" s="38" t="str">
        <f t="shared" si="9"/>
        <v>Еще фото</v>
      </c>
      <c r="F158" s="14"/>
      <c r="G158" s="25" t="s">
        <v>84</v>
      </c>
      <c r="H158" s="25" t="s">
        <v>27</v>
      </c>
      <c r="I158" s="25" t="s">
        <v>79</v>
      </c>
      <c r="J158" s="15" t="s">
        <v>95</v>
      </c>
      <c r="K158" s="16" t="s">
        <v>85</v>
      </c>
      <c r="L158" s="56"/>
      <c r="M158" s="15"/>
      <c r="N158" s="15" t="s">
        <v>196</v>
      </c>
      <c r="O158" s="15"/>
      <c r="P158" s="16" t="s">
        <v>106</v>
      </c>
      <c r="Q158" s="17">
        <v>23799</v>
      </c>
      <c r="R158" s="18">
        <v>40</v>
      </c>
      <c r="S158" s="19">
        <v>16421.309999999998</v>
      </c>
      <c r="T158" s="20" t="s">
        <v>34</v>
      </c>
      <c r="U158" s="21" t="s">
        <v>64</v>
      </c>
      <c r="V158" s="22">
        <v>42</v>
      </c>
      <c r="W158" s="22">
        <v>5</v>
      </c>
      <c r="X158" s="23"/>
    </row>
    <row r="159" spans="1:24" s="1" customFormat="1" ht="17" customHeight="1" x14ac:dyDescent="0.3">
      <c r="A159" s="25" t="s">
        <v>23</v>
      </c>
      <c r="B159" s="25" t="s">
        <v>193</v>
      </c>
      <c r="C159" s="12" t="s">
        <v>194</v>
      </c>
      <c r="D159" s="53"/>
      <c r="E159" s="38" t="str">
        <f t="shared" si="9"/>
        <v>Еще фото</v>
      </c>
      <c r="F159" s="14"/>
      <c r="G159" s="25" t="s">
        <v>84</v>
      </c>
      <c r="H159" s="25" t="s">
        <v>27</v>
      </c>
      <c r="I159" s="25" t="s">
        <v>79</v>
      </c>
      <c r="J159" s="15" t="s">
        <v>95</v>
      </c>
      <c r="K159" s="16" t="s">
        <v>85</v>
      </c>
      <c r="L159" s="56"/>
      <c r="M159" s="15"/>
      <c r="N159" s="15" t="s">
        <v>196</v>
      </c>
      <c r="O159" s="15"/>
      <c r="P159" s="16" t="s">
        <v>106</v>
      </c>
      <c r="Q159" s="17">
        <v>23799</v>
      </c>
      <c r="R159" s="18">
        <v>40</v>
      </c>
      <c r="S159" s="19">
        <v>16421.309999999998</v>
      </c>
      <c r="T159" s="20" t="s">
        <v>34</v>
      </c>
      <c r="U159" s="21" t="s">
        <v>65</v>
      </c>
      <c r="V159" s="26">
        <v>42.5</v>
      </c>
      <c r="W159" s="22">
        <v>7</v>
      </c>
      <c r="X159" s="23"/>
    </row>
    <row r="160" spans="1:24" s="1" customFormat="1" ht="17" customHeight="1" x14ac:dyDescent="0.3">
      <c r="A160" s="25" t="s">
        <v>23</v>
      </c>
      <c r="B160" s="25" t="s">
        <v>193</v>
      </c>
      <c r="C160" s="12" t="s">
        <v>194</v>
      </c>
      <c r="D160" s="53"/>
      <c r="E160" s="38" t="str">
        <f t="shared" si="9"/>
        <v>Еще фото</v>
      </c>
      <c r="F160" s="14"/>
      <c r="G160" s="25" t="s">
        <v>84</v>
      </c>
      <c r="H160" s="25" t="s">
        <v>27</v>
      </c>
      <c r="I160" s="25" t="s">
        <v>79</v>
      </c>
      <c r="J160" s="15" t="s">
        <v>95</v>
      </c>
      <c r="K160" s="16" t="s">
        <v>85</v>
      </c>
      <c r="L160" s="56"/>
      <c r="M160" s="15"/>
      <c r="N160" s="15" t="s">
        <v>196</v>
      </c>
      <c r="O160" s="15"/>
      <c r="P160" s="16" t="s">
        <v>106</v>
      </c>
      <c r="Q160" s="17">
        <v>23799</v>
      </c>
      <c r="R160" s="18">
        <v>40</v>
      </c>
      <c r="S160" s="19">
        <v>16421.309999999998</v>
      </c>
      <c r="T160" s="20" t="s">
        <v>34</v>
      </c>
      <c r="U160" s="21" t="s">
        <v>66</v>
      </c>
      <c r="V160" s="22">
        <v>43</v>
      </c>
      <c r="W160" s="22">
        <v>8</v>
      </c>
      <c r="X160" s="23"/>
    </row>
    <row r="161" spans="1:24" s="1" customFormat="1" ht="17" customHeight="1" x14ac:dyDescent="0.3">
      <c r="A161" s="25" t="s">
        <v>23</v>
      </c>
      <c r="B161" s="25" t="s">
        <v>193</v>
      </c>
      <c r="C161" s="12" t="s">
        <v>194</v>
      </c>
      <c r="D161" s="53"/>
      <c r="E161" s="38" t="str">
        <f t="shared" si="9"/>
        <v>Еще фото</v>
      </c>
      <c r="F161" s="14"/>
      <c r="G161" s="25" t="s">
        <v>84</v>
      </c>
      <c r="H161" s="25" t="s">
        <v>27</v>
      </c>
      <c r="I161" s="25" t="s">
        <v>79</v>
      </c>
      <c r="J161" s="15" t="s">
        <v>95</v>
      </c>
      <c r="K161" s="16" t="s">
        <v>85</v>
      </c>
      <c r="L161" s="56"/>
      <c r="M161" s="15"/>
      <c r="N161" s="15" t="s">
        <v>196</v>
      </c>
      <c r="O161" s="15"/>
      <c r="P161" s="16" t="s">
        <v>106</v>
      </c>
      <c r="Q161" s="17">
        <v>23799</v>
      </c>
      <c r="R161" s="18">
        <v>40</v>
      </c>
      <c r="S161" s="19">
        <v>16421.309999999998</v>
      </c>
      <c r="T161" s="20" t="s">
        <v>34</v>
      </c>
      <c r="U161" s="21" t="s">
        <v>67</v>
      </c>
      <c r="V161" s="22">
        <v>44</v>
      </c>
      <c r="W161" s="22">
        <v>3</v>
      </c>
      <c r="X161" s="23"/>
    </row>
    <row r="162" spans="1:24" s="1" customFormat="1" ht="22.05" customHeight="1" x14ac:dyDescent="0.3">
      <c r="A162" s="25" t="s">
        <v>23</v>
      </c>
      <c r="B162" s="25" t="s">
        <v>193</v>
      </c>
      <c r="C162" s="12" t="s">
        <v>194</v>
      </c>
      <c r="D162" s="54"/>
      <c r="E162" s="38" t="str">
        <f t="shared" si="9"/>
        <v>Еще фото</v>
      </c>
      <c r="F162" s="14"/>
      <c r="G162" s="25" t="s">
        <v>84</v>
      </c>
      <c r="H162" s="25" t="s">
        <v>27</v>
      </c>
      <c r="I162" s="25" t="s">
        <v>79</v>
      </c>
      <c r="J162" s="15" t="s">
        <v>95</v>
      </c>
      <c r="K162" s="16" t="s">
        <v>85</v>
      </c>
      <c r="L162" s="57"/>
      <c r="M162" s="15"/>
      <c r="N162" s="15" t="s">
        <v>196</v>
      </c>
      <c r="O162" s="15"/>
      <c r="P162" s="16" t="s">
        <v>106</v>
      </c>
      <c r="Q162" s="17">
        <v>23799</v>
      </c>
      <c r="R162" s="18">
        <v>40</v>
      </c>
      <c r="S162" s="19">
        <v>16421.309999999998</v>
      </c>
      <c r="T162" s="20" t="s">
        <v>34</v>
      </c>
      <c r="U162" s="21" t="s">
        <v>68</v>
      </c>
      <c r="V162" s="26">
        <v>44.5</v>
      </c>
      <c r="W162" s="22">
        <v>2</v>
      </c>
      <c r="X162" s="23"/>
    </row>
    <row r="163" spans="1:24" s="1" customFormat="1" ht="35" customHeight="1" x14ac:dyDescent="0.3">
      <c r="A163" s="11" t="s">
        <v>23</v>
      </c>
      <c r="B163" s="11" t="s">
        <v>193</v>
      </c>
      <c r="C163" s="12" t="s">
        <v>197</v>
      </c>
      <c r="D163" s="52"/>
      <c r="E163" s="38" t="str">
        <f>HYPERLINK("https://www.google.ru/search?q=L49225100&amp;newwindow=1&amp;tbm=isch","Еще фото")</f>
        <v>Еще фото</v>
      </c>
      <c r="F163" s="14"/>
      <c r="G163" s="11" t="s">
        <v>84</v>
      </c>
      <c r="H163" s="11" t="s">
        <v>27</v>
      </c>
      <c r="I163" s="15" t="s">
        <v>79</v>
      </c>
      <c r="J163" s="15" t="s">
        <v>95</v>
      </c>
      <c r="K163" s="16" t="s">
        <v>85</v>
      </c>
      <c r="L163" s="55" t="s">
        <v>195</v>
      </c>
      <c r="M163" s="15"/>
      <c r="N163" s="15" t="s">
        <v>75</v>
      </c>
      <c r="O163" s="15"/>
      <c r="P163" s="16" t="s">
        <v>198</v>
      </c>
      <c r="Q163" s="17">
        <v>23999</v>
      </c>
      <c r="R163" s="18">
        <v>40</v>
      </c>
      <c r="S163" s="19">
        <v>16559.309999999998</v>
      </c>
      <c r="T163" s="20" t="s">
        <v>34</v>
      </c>
      <c r="U163" s="21" t="s">
        <v>64</v>
      </c>
      <c r="V163" s="22">
        <v>42</v>
      </c>
      <c r="W163" s="22">
        <v>1</v>
      </c>
      <c r="X163" s="23"/>
    </row>
    <row r="164" spans="1:24" s="1" customFormat="1" ht="35" customHeight="1" x14ac:dyDescent="0.3">
      <c r="A164" s="25" t="s">
        <v>23</v>
      </c>
      <c r="B164" s="25" t="s">
        <v>193</v>
      </c>
      <c r="C164" s="12" t="s">
        <v>197</v>
      </c>
      <c r="D164" s="53"/>
      <c r="E164" s="38" t="str">
        <f>HYPERLINK("https://www.google.ru/search?q=L49225100&amp;newwindow=1&amp;tbm=isch","Еще фото")</f>
        <v>Еще фото</v>
      </c>
      <c r="F164" s="14"/>
      <c r="G164" s="25" t="s">
        <v>84</v>
      </c>
      <c r="H164" s="25" t="s">
        <v>27</v>
      </c>
      <c r="I164" s="25" t="s">
        <v>79</v>
      </c>
      <c r="J164" s="15" t="s">
        <v>95</v>
      </c>
      <c r="K164" s="16" t="s">
        <v>85</v>
      </c>
      <c r="L164" s="56"/>
      <c r="M164" s="15"/>
      <c r="N164" s="15" t="s">
        <v>75</v>
      </c>
      <c r="O164" s="15"/>
      <c r="P164" s="16" t="s">
        <v>198</v>
      </c>
      <c r="Q164" s="17">
        <v>23999</v>
      </c>
      <c r="R164" s="18">
        <v>40</v>
      </c>
      <c r="S164" s="19">
        <v>16559.309999999998</v>
      </c>
      <c r="T164" s="20" t="s">
        <v>34</v>
      </c>
      <c r="U164" s="21" t="s">
        <v>65</v>
      </c>
      <c r="V164" s="26">
        <v>42.5</v>
      </c>
      <c r="W164" s="22">
        <v>2</v>
      </c>
      <c r="X164" s="23"/>
    </row>
    <row r="165" spans="1:24" s="1" customFormat="1" ht="37.049999999999997" customHeight="1" x14ac:dyDescent="0.3">
      <c r="A165" s="25" t="s">
        <v>23</v>
      </c>
      <c r="B165" s="25" t="s">
        <v>193</v>
      </c>
      <c r="C165" s="12" t="s">
        <v>197</v>
      </c>
      <c r="D165" s="54"/>
      <c r="E165" s="38" t="str">
        <f>HYPERLINK("https://www.google.ru/search?q=L49225100&amp;newwindow=1&amp;tbm=isch","Еще фото")</f>
        <v>Еще фото</v>
      </c>
      <c r="F165" s="14"/>
      <c r="G165" s="25" t="s">
        <v>84</v>
      </c>
      <c r="H165" s="25" t="s">
        <v>27</v>
      </c>
      <c r="I165" s="25" t="s">
        <v>79</v>
      </c>
      <c r="J165" s="15" t="s">
        <v>95</v>
      </c>
      <c r="K165" s="16" t="s">
        <v>85</v>
      </c>
      <c r="L165" s="57"/>
      <c r="M165" s="15"/>
      <c r="N165" s="15" t="s">
        <v>75</v>
      </c>
      <c r="O165" s="15"/>
      <c r="P165" s="16" t="s">
        <v>198</v>
      </c>
      <c r="Q165" s="17">
        <v>23999</v>
      </c>
      <c r="R165" s="18">
        <v>40</v>
      </c>
      <c r="S165" s="19">
        <v>16559.309999999998</v>
      </c>
      <c r="T165" s="20" t="s">
        <v>34</v>
      </c>
      <c r="U165" s="21" t="s">
        <v>66</v>
      </c>
      <c r="V165" s="22">
        <v>43</v>
      </c>
      <c r="W165" s="22">
        <v>1</v>
      </c>
      <c r="X165" s="23"/>
    </row>
    <row r="166" spans="1:24" s="1" customFormat="1" ht="108" customHeight="1" x14ac:dyDescent="0.3">
      <c r="A166" s="11" t="s">
        <v>23</v>
      </c>
      <c r="B166" s="11" t="s">
        <v>199</v>
      </c>
      <c r="C166" s="12" t="s">
        <v>200</v>
      </c>
      <c r="D166" s="13"/>
      <c r="E166" s="38" t="str">
        <f>HYPERLINK("https://www.google.ru/search?q=L47956900&amp;newwindow=1&amp;tbm=isch","Еще фото")</f>
        <v>Еще фото</v>
      </c>
      <c r="F166" s="14" t="s">
        <v>146</v>
      </c>
      <c r="G166" s="11" t="s">
        <v>84</v>
      </c>
      <c r="H166" s="11" t="s">
        <v>27</v>
      </c>
      <c r="I166" s="15" t="s">
        <v>201</v>
      </c>
      <c r="J166" s="15" t="s">
        <v>39</v>
      </c>
      <c r="K166" s="16" t="s">
        <v>85</v>
      </c>
      <c r="L166" s="15" t="s">
        <v>202</v>
      </c>
      <c r="M166" s="15"/>
      <c r="N166" s="15" t="s">
        <v>75</v>
      </c>
      <c r="O166" s="15"/>
      <c r="P166" s="16" t="s">
        <v>106</v>
      </c>
      <c r="Q166" s="17">
        <v>23799</v>
      </c>
      <c r="R166" s="18">
        <v>45.38</v>
      </c>
      <c r="S166" s="19">
        <v>14949.988499999999</v>
      </c>
      <c r="T166" s="20" t="s">
        <v>34</v>
      </c>
      <c r="U166" s="21" t="s">
        <v>67</v>
      </c>
      <c r="V166" s="22">
        <v>44</v>
      </c>
      <c r="W166" s="22">
        <v>1</v>
      </c>
      <c r="X166" s="23"/>
    </row>
    <row r="167" spans="1:24" s="1" customFormat="1" ht="108" customHeight="1" x14ac:dyDescent="0.3">
      <c r="A167" s="11" t="s">
        <v>23</v>
      </c>
      <c r="B167" s="11" t="s">
        <v>203</v>
      </c>
      <c r="C167" s="12" t="s">
        <v>204</v>
      </c>
      <c r="D167" s="13"/>
      <c r="E167" s="38" t="str">
        <f>HYPERLINK("https://www.google.ru/search?q=L47568400&amp;newwindow=1&amp;tbm=isch","Еще фото")</f>
        <v>Еще фото</v>
      </c>
      <c r="F167" s="14"/>
      <c r="G167" s="11" t="s">
        <v>84</v>
      </c>
      <c r="H167" s="11" t="s">
        <v>27</v>
      </c>
      <c r="I167" s="15" t="s">
        <v>201</v>
      </c>
      <c r="J167" s="15" t="s">
        <v>39</v>
      </c>
      <c r="K167" s="16" t="s">
        <v>85</v>
      </c>
      <c r="L167" s="15" t="s">
        <v>205</v>
      </c>
      <c r="M167" s="15"/>
      <c r="N167" s="15" t="s">
        <v>75</v>
      </c>
      <c r="O167" s="15"/>
      <c r="P167" s="16" t="s">
        <v>206</v>
      </c>
      <c r="Q167" s="17">
        <v>30499</v>
      </c>
      <c r="R167" s="18">
        <v>45.24</v>
      </c>
      <c r="S167" s="19">
        <v>19204.988499999999</v>
      </c>
      <c r="T167" s="20" t="s">
        <v>34</v>
      </c>
      <c r="U167" s="21" t="s">
        <v>52</v>
      </c>
      <c r="V167" s="22">
        <v>39</v>
      </c>
      <c r="W167" s="22">
        <v>2</v>
      </c>
      <c r="X167" s="23"/>
    </row>
    <row r="168" spans="1:24" s="1" customFormat="1" ht="52.05" customHeight="1" x14ac:dyDescent="0.3">
      <c r="A168" s="11" t="s">
        <v>23</v>
      </c>
      <c r="B168" s="11" t="s">
        <v>203</v>
      </c>
      <c r="C168" s="12" t="s">
        <v>207</v>
      </c>
      <c r="D168" s="58"/>
      <c r="E168" s="38" t="str">
        <f>HYPERLINK("https://www.google.ru/search?q=L47990800&amp;newwindow=1&amp;tbm=isch","Еще фото")</f>
        <v>Еще фото</v>
      </c>
      <c r="F168" s="14"/>
      <c r="G168" s="11" t="s">
        <v>84</v>
      </c>
      <c r="H168" s="11" t="s">
        <v>27</v>
      </c>
      <c r="I168" s="15" t="s">
        <v>201</v>
      </c>
      <c r="J168" s="15" t="s">
        <v>39</v>
      </c>
      <c r="K168" s="16" t="s">
        <v>30</v>
      </c>
      <c r="L168" s="55" t="s">
        <v>205</v>
      </c>
      <c r="M168" s="15"/>
      <c r="N168" s="15" t="s">
        <v>75</v>
      </c>
      <c r="O168" s="15"/>
      <c r="P168" s="16" t="s">
        <v>206</v>
      </c>
      <c r="Q168" s="17">
        <v>30499</v>
      </c>
      <c r="R168" s="18">
        <v>45.24</v>
      </c>
      <c r="S168" s="19">
        <v>19204.988499999999</v>
      </c>
      <c r="T168" s="20" t="s">
        <v>34</v>
      </c>
      <c r="U168" s="21" t="s">
        <v>53</v>
      </c>
      <c r="V168" s="26">
        <v>40.5</v>
      </c>
      <c r="W168" s="22">
        <v>1</v>
      </c>
      <c r="X168" s="23"/>
    </row>
    <row r="169" spans="1:24" s="1" customFormat="1" ht="61.05" customHeight="1" x14ac:dyDescent="0.3">
      <c r="A169" s="25" t="s">
        <v>23</v>
      </c>
      <c r="B169" s="25" t="s">
        <v>203</v>
      </c>
      <c r="C169" s="12" t="s">
        <v>207</v>
      </c>
      <c r="D169" s="59"/>
      <c r="E169" s="38" t="str">
        <f>HYPERLINK("https://www.google.ru/search?q=L47990800&amp;newwindow=1&amp;tbm=isch","Еще фото")</f>
        <v>Еще фото</v>
      </c>
      <c r="F169" s="14"/>
      <c r="G169" s="25" t="s">
        <v>84</v>
      </c>
      <c r="H169" s="25" t="s">
        <v>27</v>
      </c>
      <c r="I169" s="25" t="s">
        <v>201</v>
      </c>
      <c r="J169" s="15" t="s">
        <v>39</v>
      </c>
      <c r="K169" s="16" t="s">
        <v>30</v>
      </c>
      <c r="L169" s="57"/>
      <c r="M169" s="15"/>
      <c r="N169" s="15" t="s">
        <v>75</v>
      </c>
      <c r="O169" s="15"/>
      <c r="P169" s="16" t="s">
        <v>206</v>
      </c>
      <c r="Q169" s="17">
        <v>30499</v>
      </c>
      <c r="R169" s="18">
        <v>45.24</v>
      </c>
      <c r="S169" s="19">
        <v>19204.988499999999</v>
      </c>
      <c r="T169" s="20" t="s">
        <v>34</v>
      </c>
      <c r="U169" s="21" t="s">
        <v>70</v>
      </c>
      <c r="V169" s="22">
        <v>46</v>
      </c>
      <c r="W169" s="22">
        <v>1</v>
      </c>
      <c r="X169" s="23"/>
    </row>
    <row r="170" spans="1:24" s="1" customFormat="1" ht="35" customHeight="1" x14ac:dyDescent="0.3">
      <c r="A170" s="11" t="s">
        <v>23</v>
      </c>
      <c r="B170" s="11" t="s">
        <v>208</v>
      </c>
      <c r="C170" s="12" t="s">
        <v>209</v>
      </c>
      <c r="D170" s="52"/>
      <c r="E170" s="38" t="str">
        <f>HYPERLINK("https://www.google.ru/search?q=L47971400&amp;newwindow=1&amp;tbm=isch","Еще фото")</f>
        <v>Еще фото</v>
      </c>
      <c r="F170" s="14"/>
      <c r="G170" s="11" t="s">
        <v>84</v>
      </c>
      <c r="H170" s="11" t="s">
        <v>27</v>
      </c>
      <c r="I170" s="15" t="s">
        <v>201</v>
      </c>
      <c r="J170" s="15" t="s">
        <v>39</v>
      </c>
      <c r="K170" s="16" t="s">
        <v>30</v>
      </c>
      <c r="L170" s="55" t="s">
        <v>210</v>
      </c>
      <c r="M170" s="15"/>
      <c r="N170" s="15" t="s">
        <v>132</v>
      </c>
      <c r="O170" s="15"/>
      <c r="P170" s="16" t="s">
        <v>206</v>
      </c>
      <c r="Q170" s="17">
        <v>24099</v>
      </c>
      <c r="R170" s="18">
        <v>45.23</v>
      </c>
      <c r="S170" s="19">
        <v>15179.988499999999</v>
      </c>
      <c r="T170" s="20" t="s">
        <v>34</v>
      </c>
      <c r="U170" s="21" t="s">
        <v>47</v>
      </c>
      <c r="V170" s="22">
        <v>35</v>
      </c>
      <c r="W170" s="22">
        <v>1</v>
      </c>
      <c r="X170" s="23"/>
    </row>
    <row r="171" spans="1:24" s="1" customFormat="1" ht="35" customHeight="1" x14ac:dyDescent="0.3">
      <c r="A171" s="25" t="s">
        <v>23</v>
      </c>
      <c r="B171" s="25" t="s">
        <v>208</v>
      </c>
      <c r="C171" s="12" t="s">
        <v>209</v>
      </c>
      <c r="D171" s="53"/>
      <c r="E171" s="38" t="str">
        <f>HYPERLINK("https://www.google.ru/search?q=L47971400&amp;newwindow=1&amp;tbm=isch","Еще фото")</f>
        <v>Еще фото</v>
      </c>
      <c r="F171" s="14"/>
      <c r="G171" s="25" t="s">
        <v>84</v>
      </c>
      <c r="H171" s="25" t="s">
        <v>27</v>
      </c>
      <c r="I171" s="25" t="s">
        <v>201</v>
      </c>
      <c r="J171" s="15" t="s">
        <v>39</v>
      </c>
      <c r="K171" s="16" t="s">
        <v>30</v>
      </c>
      <c r="L171" s="56"/>
      <c r="M171" s="15"/>
      <c r="N171" s="15" t="s">
        <v>132</v>
      </c>
      <c r="O171" s="15"/>
      <c r="P171" s="16" t="s">
        <v>206</v>
      </c>
      <c r="Q171" s="17">
        <v>24099</v>
      </c>
      <c r="R171" s="18">
        <v>45.23</v>
      </c>
      <c r="S171" s="19">
        <v>15179.988499999999</v>
      </c>
      <c r="T171" s="20" t="s">
        <v>34</v>
      </c>
      <c r="U171" s="21" t="s">
        <v>48</v>
      </c>
      <c r="V171" s="26">
        <v>36.5</v>
      </c>
      <c r="W171" s="22">
        <v>1</v>
      </c>
      <c r="X171" s="23"/>
    </row>
    <row r="172" spans="1:24" s="1" customFormat="1" ht="37.049999999999997" customHeight="1" x14ac:dyDescent="0.3">
      <c r="A172" s="25" t="s">
        <v>23</v>
      </c>
      <c r="B172" s="25" t="s">
        <v>208</v>
      </c>
      <c r="C172" s="12" t="s">
        <v>209</v>
      </c>
      <c r="D172" s="54"/>
      <c r="E172" s="38" t="str">
        <f>HYPERLINK("https://www.google.ru/search?q=L47971400&amp;newwindow=1&amp;tbm=isch","Еще фото")</f>
        <v>Еще фото</v>
      </c>
      <c r="F172" s="14"/>
      <c r="G172" s="25" t="s">
        <v>84</v>
      </c>
      <c r="H172" s="25" t="s">
        <v>27</v>
      </c>
      <c r="I172" s="25" t="s">
        <v>201</v>
      </c>
      <c r="J172" s="15" t="s">
        <v>39</v>
      </c>
      <c r="K172" s="16" t="s">
        <v>30</v>
      </c>
      <c r="L172" s="57"/>
      <c r="M172" s="15"/>
      <c r="N172" s="15" t="s">
        <v>132</v>
      </c>
      <c r="O172" s="15"/>
      <c r="P172" s="16" t="s">
        <v>206</v>
      </c>
      <c r="Q172" s="17">
        <v>24099</v>
      </c>
      <c r="R172" s="18">
        <v>45.23</v>
      </c>
      <c r="S172" s="19">
        <v>15179.988499999999</v>
      </c>
      <c r="T172" s="20" t="s">
        <v>34</v>
      </c>
      <c r="U172" s="21" t="s">
        <v>50</v>
      </c>
      <c r="V172" s="22">
        <v>38</v>
      </c>
      <c r="W172" s="22">
        <v>2</v>
      </c>
      <c r="X172" s="23"/>
    </row>
    <row r="173" spans="1:24" s="1" customFormat="1" ht="108" customHeight="1" x14ac:dyDescent="0.3">
      <c r="A173" s="11" t="s">
        <v>23</v>
      </c>
      <c r="B173" s="11" t="s">
        <v>211</v>
      </c>
      <c r="C173" s="12" t="s">
        <v>212</v>
      </c>
      <c r="D173" s="13"/>
      <c r="E173" s="38" t="str">
        <f>HYPERLINK("https://www.google.ru/search?q=L49216400&amp;newwindow=1&amp;tbm=isch","Еще фото")</f>
        <v>Еще фото</v>
      </c>
      <c r="F173" s="14"/>
      <c r="G173" s="11" t="s">
        <v>84</v>
      </c>
      <c r="H173" s="11" t="s">
        <v>27</v>
      </c>
      <c r="I173" s="15" t="s">
        <v>201</v>
      </c>
      <c r="J173" s="15" t="s">
        <v>39</v>
      </c>
      <c r="K173" s="16" t="s">
        <v>40</v>
      </c>
      <c r="L173" s="15"/>
      <c r="M173" s="15"/>
      <c r="N173" s="15" t="s">
        <v>164</v>
      </c>
      <c r="O173" s="15"/>
      <c r="P173" s="16" t="s">
        <v>213</v>
      </c>
      <c r="Q173" s="17">
        <v>24099</v>
      </c>
      <c r="R173" s="18">
        <v>45.23</v>
      </c>
      <c r="S173" s="19">
        <v>15179.988499999999</v>
      </c>
      <c r="T173" s="20" t="s">
        <v>34</v>
      </c>
      <c r="U173" s="21" t="s">
        <v>50</v>
      </c>
      <c r="V173" s="22">
        <v>38</v>
      </c>
      <c r="W173" s="22">
        <v>3</v>
      </c>
      <c r="X173" s="23"/>
    </row>
    <row r="174" spans="1:24" s="1" customFormat="1" ht="108" customHeight="1" x14ac:dyDescent="0.3">
      <c r="A174" s="11" t="s">
        <v>23</v>
      </c>
      <c r="B174" s="11" t="s">
        <v>203</v>
      </c>
      <c r="C174" s="12" t="s">
        <v>214</v>
      </c>
      <c r="D174" s="13"/>
      <c r="E174" s="38" t="str">
        <f>HYPERLINK("https://www.google.ru/search?q=L47132900&amp;newwindow=1&amp;tbm=isch","Еще фото")</f>
        <v>Еще фото</v>
      </c>
      <c r="F174" s="14"/>
      <c r="G174" s="11" t="s">
        <v>84</v>
      </c>
      <c r="H174" s="11" t="s">
        <v>27</v>
      </c>
      <c r="I174" s="15" t="s">
        <v>201</v>
      </c>
      <c r="J174" s="15" t="s">
        <v>39</v>
      </c>
      <c r="K174" s="16" t="s">
        <v>85</v>
      </c>
      <c r="L174" s="15" t="s">
        <v>205</v>
      </c>
      <c r="M174" s="15"/>
      <c r="N174" s="15" t="s">
        <v>32</v>
      </c>
      <c r="O174" s="15"/>
      <c r="P174" s="16" t="s">
        <v>206</v>
      </c>
      <c r="Q174" s="17">
        <v>35699</v>
      </c>
      <c r="R174" s="18">
        <v>45.1</v>
      </c>
      <c r="S174" s="19">
        <v>22539.988499999999</v>
      </c>
      <c r="T174" s="20" t="s">
        <v>34</v>
      </c>
      <c r="U174" s="21" t="s">
        <v>67</v>
      </c>
      <c r="V174" s="22">
        <v>44</v>
      </c>
      <c r="W174" s="22">
        <v>2</v>
      </c>
      <c r="X174" s="23"/>
    </row>
    <row r="175" spans="1:24" s="1" customFormat="1" ht="108" customHeight="1" x14ac:dyDescent="0.3">
      <c r="A175" s="11" t="s">
        <v>23</v>
      </c>
      <c r="B175" s="11" t="s">
        <v>215</v>
      </c>
      <c r="C175" s="12" t="s">
        <v>216</v>
      </c>
      <c r="D175" s="13"/>
      <c r="E175" s="38" t="str">
        <f>HYPERLINK("https://www.google.ru/search?q=L47000200&amp;newwindow=1&amp;tbm=isch","Еще фото")</f>
        <v>Еще фото</v>
      </c>
      <c r="F175" s="14"/>
      <c r="G175" s="11" t="s">
        <v>84</v>
      </c>
      <c r="H175" s="11" t="s">
        <v>27</v>
      </c>
      <c r="I175" s="15" t="s">
        <v>201</v>
      </c>
      <c r="J175" s="15" t="s">
        <v>29</v>
      </c>
      <c r="K175" s="16" t="s">
        <v>40</v>
      </c>
      <c r="L175" s="15" t="s">
        <v>217</v>
      </c>
      <c r="M175" s="15" t="s">
        <v>105</v>
      </c>
      <c r="N175" s="15" t="s">
        <v>75</v>
      </c>
      <c r="O175" s="15"/>
      <c r="P175" s="16" t="s">
        <v>218</v>
      </c>
      <c r="Q175" s="17">
        <v>32599</v>
      </c>
      <c r="R175" s="18">
        <v>45.09</v>
      </c>
      <c r="S175" s="19">
        <v>20584.988499999999</v>
      </c>
      <c r="T175" s="20" t="s">
        <v>34</v>
      </c>
      <c r="U175" s="21" t="s">
        <v>48</v>
      </c>
      <c r="V175" s="26">
        <v>36.5</v>
      </c>
      <c r="W175" s="22">
        <v>1</v>
      </c>
      <c r="X175" s="23"/>
    </row>
    <row r="176" spans="1:24" s="1" customFormat="1" ht="17" customHeight="1" x14ac:dyDescent="0.3">
      <c r="A176" s="11" t="s">
        <v>23</v>
      </c>
      <c r="B176" s="11" t="s">
        <v>219</v>
      </c>
      <c r="C176" s="12" t="s">
        <v>220</v>
      </c>
      <c r="D176" s="52"/>
      <c r="E176" s="38" t="str">
        <f t="shared" ref="E176:E181" si="10">HYPERLINK("https://www.google.ru/search?q=L41086600&amp;newwindow=1&amp;tbm=isch","Еще фото")</f>
        <v>Еще фото</v>
      </c>
      <c r="F176" s="24" t="s">
        <v>38</v>
      </c>
      <c r="G176" s="11" t="s">
        <v>84</v>
      </c>
      <c r="H176" s="11" t="s">
        <v>27</v>
      </c>
      <c r="I176" s="15" t="s">
        <v>201</v>
      </c>
      <c r="J176" s="15" t="s">
        <v>39</v>
      </c>
      <c r="K176" s="16" t="s">
        <v>85</v>
      </c>
      <c r="L176" s="55" t="s">
        <v>221</v>
      </c>
      <c r="M176" s="15"/>
      <c r="N176" s="15" t="s">
        <v>32</v>
      </c>
      <c r="O176" s="15"/>
      <c r="P176" s="16" t="s">
        <v>222</v>
      </c>
      <c r="Q176" s="17">
        <v>31799</v>
      </c>
      <c r="R176" s="18">
        <v>40</v>
      </c>
      <c r="S176" s="19">
        <v>21941.31</v>
      </c>
      <c r="T176" s="20" t="s">
        <v>34</v>
      </c>
      <c r="U176" s="21" t="s">
        <v>35</v>
      </c>
      <c r="V176" s="22">
        <v>40</v>
      </c>
      <c r="W176" s="22">
        <v>1</v>
      </c>
      <c r="X176" s="23"/>
    </row>
    <row r="177" spans="1:24" s="1" customFormat="1" ht="17" customHeight="1" x14ac:dyDescent="0.3">
      <c r="A177" s="25" t="s">
        <v>23</v>
      </c>
      <c r="B177" s="25" t="s">
        <v>219</v>
      </c>
      <c r="C177" s="12" t="s">
        <v>220</v>
      </c>
      <c r="D177" s="53"/>
      <c r="E177" s="38" t="str">
        <f t="shared" si="10"/>
        <v>Еще фото</v>
      </c>
      <c r="F177" s="24" t="s">
        <v>38</v>
      </c>
      <c r="G177" s="25" t="s">
        <v>84</v>
      </c>
      <c r="H177" s="25" t="s">
        <v>27</v>
      </c>
      <c r="I177" s="25" t="s">
        <v>201</v>
      </c>
      <c r="J177" s="15" t="s">
        <v>39</v>
      </c>
      <c r="K177" s="16" t="s">
        <v>85</v>
      </c>
      <c r="L177" s="56"/>
      <c r="M177" s="15"/>
      <c r="N177" s="15" t="s">
        <v>32</v>
      </c>
      <c r="O177" s="15"/>
      <c r="P177" s="16" t="s">
        <v>222</v>
      </c>
      <c r="Q177" s="17">
        <v>31799</v>
      </c>
      <c r="R177" s="18">
        <v>40</v>
      </c>
      <c r="S177" s="19">
        <v>21941.31</v>
      </c>
      <c r="T177" s="20" t="s">
        <v>34</v>
      </c>
      <c r="U177" s="21" t="s">
        <v>63</v>
      </c>
      <c r="V177" s="22">
        <v>41</v>
      </c>
      <c r="W177" s="22">
        <v>2</v>
      </c>
      <c r="X177" s="23"/>
    </row>
    <row r="178" spans="1:24" s="1" customFormat="1" ht="17" customHeight="1" x14ac:dyDescent="0.3">
      <c r="A178" s="25" t="s">
        <v>23</v>
      </c>
      <c r="B178" s="25" t="s">
        <v>219</v>
      </c>
      <c r="C178" s="12" t="s">
        <v>220</v>
      </c>
      <c r="D178" s="53"/>
      <c r="E178" s="38" t="str">
        <f t="shared" si="10"/>
        <v>Еще фото</v>
      </c>
      <c r="F178" s="24" t="s">
        <v>38</v>
      </c>
      <c r="G178" s="25" t="s">
        <v>84</v>
      </c>
      <c r="H178" s="25" t="s">
        <v>27</v>
      </c>
      <c r="I178" s="25" t="s">
        <v>201</v>
      </c>
      <c r="J178" s="15" t="s">
        <v>39</v>
      </c>
      <c r="K178" s="16" t="s">
        <v>85</v>
      </c>
      <c r="L178" s="56"/>
      <c r="M178" s="15"/>
      <c r="N178" s="15" t="s">
        <v>32</v>
      </c>
      <c r="O178" s="15"/>
      <c r="P178" s="16" t="s">
        <v>222</v>
      </c>
      <c r="Q178" s="17">
        <v>31799</v>
      </c>
      <c r="R178" s="18">
        <v>40</v>
      </c>
      <c r="S178" s="19">
        <v>21941.31</v>
      </c>
      <c r="T178" s="20" t="s">
        <v>34</v>
      </c>
      <c r="U178" s="21" t="s">
        <v>65</v>
      </c>
      <c r="V178" s="26">
        <v>42.5</v>
      </c>
      <c r="W178" s="22">
        <v>3</v>
      </c>
      <c r="X178" s="23"/>
    </row>
    <row r="179" spans="1:24" s="1" customFormat="1" ht="17" customHeight="1" x14ac:dyDescent="0.3">
      <c r="A179" s="25" t="s">
        <v>23</v>
      </c>
      <c r="B179" s="25" t="s">
        <v>219</v>
      </c>
      <c r="C179" s="12" t="s">
        <v>220</v>
      </c>
      <c r="D179" s="53"/>
      <c r="E179" s="38" t="str">
        <f t="shared" si="10"/>
        <v>Еще фото</v>
      </c>
      <c r="F179" s="24" t="s">
        <v>38</v>
      </c>
      <c r="G179" s="25" t="s">
        <v>84</v>
      </c>
      <c r="H179" s="25" t="s">
        <v>27</v>
      </c>
      <c r="I179" s="25" t="s">
        <v>201</v>
      </c>
      <c r="J179" s="15" t="s">
        <v>39</v>
      </c>
      <c r="K179" s="16" t="s">
        <v>85</v>
      </c>
      <c r="L179" s="56"/>
      <c r="M179" s="15"/>
      <c r="N179" s="15" t="s">
        <v>32</v>
      </c>
      <c r="O179" s="15"/>
      <c r="P179" s="16" t="s">
        <v>222</v>
      </c>
      <c r="Q179" s="17">
        <v>31799</v>
      </c>
      <c r="R179" s="18">
        <v>40</v>
      </c>
      <c r="S179" s="19">
        <v>21941.31</v>
      </c>
      <c r="T179" s="20" t="s">
        <v>34</v>
      </c>
      <c r="U179" s="21" t="s">
        <v>66</v>
      </c>
      <c r="V179" s="22">
        <v>43</v>
      </c>
      <c r="W179" s="22">
        <v>2</v>
      </c>
      <c r="X179" s="23"/>
    </row>
    <row r="180" spans="1:24" s="1" customFormat="1" ht="17" customHeight="1" x14ac:dyDescent="0.3">
      <c r="A180" s="25" t="s">
        <v>23</v>
      </c>
      <c r="B180" s="25" t="s">
        <v>219</v>
      </c>
      <c r="C180" s="12" t="s">
        <v>220</v>
      </c>
      <c r="D180" s="53"/>
      <c r="E180" s="38" t="str">
        <f t="shared" si="10"/>
        <v>Еще фото</v>
      </c>
      <c r="F180" s="24" t="s">
        <v>38</v>
      </c>
      <c r="G180" s="25" t="s">
        <v>84</v>
      </c>
      <c r="H180" s="25" t="s">
        <v>27</v>
      </c>
      <c r="I180" s="25" t="s">
        <v>201</v>
      </c>
      <c r="J180" s="15" t="s">
        <v>39</v>
      </c>
      <c r="K180" s="16" t="s">
        <v>85</v>
      </c>
      <c r="L180" s="56"/>
      <c r="M180" s="15"/>
      <c r="N180" s="15" t="s">
        <v>32</v>
      </c>
      <c r="O180" s="15"/>
      <c r="P180" s="16" t="s">
        <v>222</v>
      </c>
      <c r="Q180" s="17">
        <v>31799</v>
      </c>
      <c r="R180" s="18">
        <v>40</v>
      </c>
      <c r="S180" s="19">
        <v>21941.31</v>
      </c>
      <c r="T180" s="20" t="s">
        <v>34</v>
      </c>
      <c r="U180" s="21" t="s">
        <v>68</v>
      </c>
      <c r="V180" s="26">
        <v>44.5</v>
      </c>
      <c r="W180" s="22">
        <v>1</v>
      </c>
      <c r="X180" s="23"/>
    </row>
    <row r="181" spans="1:24" s="1" customFormat="1" ht="22.05" customHeight="1" x14ac:dyDescent="0.3">
      <c r="A181" s="25" t="s">
        <v>23</v>
      </c>
      <c r="B181" s="25" t="s">
        <v>219</v>
      </c>
      <c r="C181" s="12" t="s">
        <v>220</v>
      </c>
      <c r="D181" s="54"/>
      <c r="E181" s="38" t="str">
        <f t="shared" si="10"/>
        <v>Еще фото</v>
      </c>
      <c r="F181" s="24" t="s">
        <v>38</v>
      </c>
      <c r="G181" s="25" t="s">
        <v>84</v>
      </c>
      <c r="H181" s="25" t="s">
        <v>27</v>
      </c>
      <c r="I181" s="25" t="s">
        <v>201</v>
      </c>
      <c r="J181" s="15" t="s">
        <v>39</v>
      </c>
      <c r="K181" s="16" t="s">
        <v>85</v>
      </c>
      <c r="L181" s="57"/>
      <c r="M181" s="15"/>
      <c r="N181" s="15" t="s">
        <v>32</v>
      </c>
      <c r="O181" s="15"/>
      <c r="P181" s="16" t="s">
        <v>222</v>
      </c>
      <c r="Q181" s="17">
        <v>31799</v>
      </c>
      <c r="R181" s="18">
        <v>40</v>
      </c>
      <c r="S181" s="19">
        <v>21941.31</v>
      </c>
      <c r="T181" s="20" t="s">
        <v>34</v>
      </c>
      <c r="U181" s="21" t="s">
        <v>69</v>
      </c>
      <c r="V181" s="22">
        <v>45</v>
      </c>
      <c r="W181" s="22">
        <v>1</v>
      </c>
      <c r="X181" s="23"/>
    </row>
    <row r="182" spans="1:24" s="1" customFormat="1" ht="35" customHeight="1" x14ac:dyDescent="0.3">
      <c r="A182" s="11" t="s">
        <v>23</v>
      </c>
      <c r="B182" s="11" t="s">
        <v>223</v>
      </c>
      <c r="C182" s="12" t="s">
        <v>224</v>
      </c>
      <c r="D182" s="52"/>
      <c r="E182" s="38" t="str">
        <f>HYPERLINK("https://www.google.ru/search?q=L47112400&amp;newwindow=1&amp;tbm=isch","Еще фото")</f>
        <v>Еще фото</v>
      </c>
      <c r="F182" s="14"/>
      <c r="G182" s="11" t="s">
        <v>225</v>
      </c>
      <c r="H182" s="11" t="s">
        <v>27</v>
      </c>
      <c r="I182" s="15" t="s">
        <v>201</v>
      </c>
      <c r="J182" s="15" t="s">
        <v>39</v>
      </c>
      <c r="K182" s="16" t="s">
        <v>40</v>
      </c>
      <c r="L182" s="55" t="s">
        <v>226</v>
      </c>
      <c r="M182" s="15"/>
      <c r="N182" s="15" t="s">
        <v>32</v>
      </c>
      <c r="O182" s="15"/>
      <c r="P182" s="16" t="s">
        <v>171</v>
      </c>
      <c r="Q182" s="17">
        <v>11899</v>
      </c>
      <c r="R182" s="18">
        <v>40</v>
      </c>
      <c r="S182" s="19">
        <v>8210.31</v>
      </c>
      <c r="T182" s="20" t="s">
        <v>34</v>
      </c>
      <c r="U182" s="21" t="s">
        <v>46</v>
      </c>
      <c r="V182" s="22">
        <v>36</v>
      </c>
      <c r="W182" s="22">
        <v>1</v>
      </c>
      <c r="X182" s="23"/>
    </row>
    <row r="183" spans="1:24" s="1" customFormat="1" ht="35" customHeight="1" x14ac:dyDescent="0.3">
      <c r="A183" s="25" t="s">
        <v>23</v>
      </c>
      <c r="B183" s="25" t="s">
        <v>223</v>
      </c>
      <c r="C183" s="12" t="s">
        <v>224</v>
      </c>
      <c r="D183" s="53"/>
      <c r="E183" s="38" t="str">
        <f>HYPERLINK("https://www.google.ru/search?q=L47112400&amp;newwindow=1&amp;tbm=isch","Еще фото")</f>
        <v>Еще фото</v>
      </c>
      <c r="F183" s="14"/>
      <c r="G183" s="25" t="s">
        <v>225</v>
      </c>
      <c r="H183" s="25" t="s">
        <v>27</v>
      </c>
      <c r="I183" s="25" t="s">
        <v>201</v>
      </c>
      <c r="J183" s="15" t="s">
        <v>39</v>
      </c>
      <c r="K183" s="16" t="s">
        <v>40</v>
      </c>
      <c r="L183" s="56"/>
      <c r="M183" s="15"/>
      <c r="N183" s="15" t="s">
        <v>32</v>
      </c>
      <c r="O183" s="15"/>
      <c r="P183" s="16" t="s">
        <v>171</v>
      </c>
      <c r="Q183" s="17">
        <v>11899</v>
      </c>
      <c r="R183" s="18">
        <v>40</v>
      </c>
      <c r="S183" s="19">
        <v>8210.31</v>
      </c>
      <c r="T183" s="20" t="s">
        <v>34</v>
      </c>
      <c r="U183" s="21" t="s">
        <v>48</v>
      </c>
      <c r="V183" s="26">
        <v>36.5</v>
      </c>
      <c r="W183" s="22">
        <v>3</v>
      </c>
      <c r="X183" s="23"/>
    </row>
    <row r="184" spans="1:24" s="1" customFormat="1" ht="37.049999999999997" customHeight="1" x14ac:dyDescent="0.3">
      <c r="A184" s="25" t="s">
        <v>23</v>
      </c>
      <c r="B184" s="25" t="s">
        <v>223</v>
      </c>
      <c r="C184" s="12" t="s">
        <v>224</v>
      </c>
      <c r="D184" s="54"/>
      <c r="E184" s="38" t="str">
        <f>HYPERLINK("https://www.google.ru/search?q=L47112400&amp;newwindow=1&amp;tbm=isch","Еще фото")</f>
        <v>Еще фото</v>
      </c>
      <c r="F184" s="14"/>
      <c r="G184" s="25" t="s">
        <v>225</v>
      </c>
      <c r="H184" s="25" t="s">
        <v>27</v>
      </c>
      <c r="I184" s="25" t="s">
        <v>201</v>
      </c>
      <c r="J184" s="15" t="s">
        <v>39</v>
      </c>
      <c r="K184" s="16" t="s">
        <v>40</v>
      </c>
      <c r="L184" s="57"/>
      <c r="M184" s="15"/>
      <c r="N184" s="15" t="s">
        <v>32</v>
      </c>
      <c r="O184" s="15"/>
      <c r="P184" s="16" t="s">
        <v>171</v>
      </c>
      <c r="Q184" s="17">
        <v>11899</v>
      </c>
      <c r="R184" s="18">
        <v>40</v>
      </c>
      <c r="S184" s="19">
        <v>8210.31</v>
      </c>
      <c r="T184" s="20" t="s">
        <v>34</v>
      </c>
      <c r="U184" s="21" t="s">
        <v>49</v>
      </c>
      <c r="V184" s="22">
        <v>37</v>
      </c>
      <c r="W184" s="22">
        <v>5</v>
      </c>
      <c r="X184" s="23"/>
    </row>
    <row r="185" spans="1:24" s="1" customFormat="1" ht="52.05" customHeight="1" x14ac:dyDescent="0.3">
      <c r="A185" s="11" t="s">
        <v>23</v>
      </c>
      <c r="B185" s="11" t="s">
        <v>203</v>
      </c>
      <c r="C185" s="12" t="s">
        <v>227</v>
      </c>
      <c r="D185" s="58"/>
      <c r="E185" s="38" t="str">
        <f>HYPERLINK("https://www.google.ru/search?q=L47133000&amp;newwindow=1&amp;tbm=isch","Еще фото")</f>
        <v>Еще фото</v>
      </c>
      <c r="F185" s="14"/>
      <c r="G185" s="11" t="s">
        <v>84</v>
      </c>
      <c r="H185" s="11" t="s">
        <v>27</v>
      </c>
      <c r="I185" s="15" t="s">
        <v>201</v>
      </c>
      <c r="J185" s="15" t="s">
        <v>39</v>
      </c>
      <c r="K185" s="16" t="s">
        <v>85</v>
      </c>
      <c r="L185" s="55" t="s">
        <v>205</v>
      </c>
      <c r="M185" s="15"/>
      <c r="N185" s="15" t="s">
        <v>181</v>
      </c>
      <c r="O185" s="15"/>
      <c r="P185" s="16" t="s">
        <v>206</v>
      </c>
      <c r="Q185" s="17">
        <v>35699</v>
      </c>
      <c r="R185" s="18">
        <v>40</v>
      </c>
      <c r="S185" s="19">
        <v>24632.31</v>
      </c>
      <c r="T185" s="20" t="s">
        <v>34</v>
      </c>
      <c r="U185" s="21" t="s">
        <v>64</v>
      </c>
      <c r="V185" s="22">
        <v>42</v>
      </c>
      <c r="W185" s="22">
        <v>5</v>
      </c>
      <c r="X185" s="23"/>
    </row>
    <row r="186" spans="1:24" s="1" customFormat="1" ht="61.05" customHeight="1" x14ac:dyDescent="0.3">
      <c r="A186" s="25" t="s">
        <v>23</v>
      </c>
      <c r="B186" s="25" t="s">
        <v>203</v>
      </c>
      <c r="C186" s="12" t="s">
        <v>227</v>
      </c>
      <c r="D186" s="59"/>
      <c r="E186" s="38" t="str">
        <f>HYPERLINK("https://www.google.ru/search?q=L47133000&amp;newwindow=1&amp;tbm=isch","Еще фото")</f>
        <v>Еще фото</v>
      </c>
      <c r="F186" s="14"/>
      <c r="G186" s="25" t="s">
        <v>84</v>
      </c>
      <c r="H186" s="25" t="s">
        <v>27</v>
      </c>
      <c r="I186" s="25" t="s">
        <v>201</v>
      </c>
      <c r="J186" s="15" t="s">
        <v>39</v>
      </c>
      <c r="K186" s="16" t="s">
        <v>85</v>
      </c>
      <c r="L186" s="57"/>
      <c r="M186" s="15"/>
      <c r="N186" s="15" t="s">
        <v>181</v>
      </c>
      <c r="O186" s="15"/>
      <c r="P186" s="16" t="s">
        <v>206</v>
      </c>
      <c r="Q186" s="17">
        <v>35699</v>
      </c>
      <c r="R186" s="18">
        <v>40</v>
      </c>
      <c r="S186" s="19">
        <v>24632.31</v>
      </c>
      <c r="T186" s="20" t="s">
        <v>34</v>
      </c>
      <c r="U186" s="21" t="s">
        <v>67</v>
      </c>
      <c r="V186" s="22">
        <v>44</v>
      </c>
      <c r="W186" s="22">
        <v>3</v>
      </c>
      <c r="X186" s="23"/>
    </row>
    <row r="187" spans="1:24" s="1" customFormat="1" ht="11" customHeight="1" x14ac:dyDescent="0.3">
      <c r="A187" s="11" t="s">
        <v>23</v>
      </c>
      <c r="B187" s="11" t="s">
        <v>228</v>
      </c>
      <c r="C187" s="12" t="s">
        <v>229</v>
      </c>
      <c r="D187" s="52"/>
      <c r="E187" s="38" t="str">
        <f t="shared" ref="E187:E195" si="11">HYPERLINK("https://www.google.ru/search?q=L47445500&amp;newwindow=1&amp;tbm=isch","Еще фото")</f>
        <v>Еще фото</v>
      </c>
      <c r="F187" s="24" t="s">
        <v>38</v>
      </c>
      <c r="G187" s="11" t="s">
        <v>84</v>
      </c>
      <c r="H187" s="11" t="s">
        <v>27</v>
      </c>
      <c r="I187" s="15" t="s">
        <v>201</v>
      </c>
      <c r="J187" s="15" t="s">
        <v>39</v>
      </c>
      <c r="K187" s="16" t="s">
        <v>30</v>
      </c>
      <c r="L187" s="55" t="s">
        <v>230</v>
      </c>
      <c r="M187" s="15"/>
      <c r="N187" s="15" t="s">
        <v>231</v>
      </c>
      <c r="O187" s="15"/>
      <c r="P187" s="16" t="s">
        <v>232</v>
      </c>
      <c r="Q187" s="17">
        <v>32099</v>
      </c>
      <c r="R187" s="18">
        <v>40</v>
      </c>
      <c r="S187" s="19">
        <v>22148.31</v>
      </c>
      <c r="T187" s="20" t="s">
        <v>34</v>
      </c>
      <c r="U187" s="21" t="s">
        <v>46</v>
      </c>
      <c r="V187" s="22">
        <v>36</v>
      </c>
      <c r="W187" s="22">
        <v>1</v>
      </c>
      <c r="X187" s="23"/>
    </row>
    <row r="188" spans="1:24" s="1" customFormat="1" ht="11" customHeight="1" x14ac:dyDescent="0.3">
      <c r="A188" s="25" t="s">
        <v>23</v>
      </c>
      <c r="B188" s="25" t="s">
        <v>228</v>
      </c>
      <c r="C188" s="12" t="s">
        <v>229</v>
      </c>
      <c r="D188" s="53"/>
      <c r="E188" s="38" t="str">
        <f t="shared" si="11"/>
        <v>Еще фото</v>
      </c>
      <c r="F188" s="24" t="s">
        <v>38</v>
      </c>
      <c r="G188" s="25" t="s">
        <v>84</v>
      </c>
      <c r="H188" s="25" t="s">
        <v>27</v>
      </c>
      <c r="I188" s="25" t="s">
        <v>201</v>
      </c>
      <c r="J188" s="15" t="s">
        <v>39</v>
      </c>
      <c r="K188" s="16" t="s">
        <v>30</v>
      </c>
      <c r="L188" s="56"/>
      <c r="M188" s="15"/>
      <c r="N188" s="15" t="s">
        <v>231</v>
      </c>
      <c r="O188" s="15"/>
      <c r="P188" s="16" t="s">
        <v>232</v>
      </c>
      <c r="Q188" s="17">
        <v>32099</v>
      </c>
      <c r="R188" s="18">
        <v>40</v>
      </c>
      <c r="S188" s="19">
        <v>22148.31</v>
      </c>
      <c r="T188" s="20" t="s">
        <v>34</v>
      </c>
      <c r="U188" s="21" t="s">
        <v>48</v>
      </c>
      <c r="V188" s="26">
        <v>36.5</v>
      </c>
      <c r="W188" s="22">
        <v>1</v>
      </c>
      <c r="X188" s="23"/>
    </row>
    <row r="189" spans="1:24" s="1" customFormat="1" ht="11" customHeight="1" x14ac:dyDescent="0.3">
      <c r="A189" s="25" t="s">
        <v>23</v>
      </c>
      <c r="B189" s="25" t="s">
        <v>228</v>
      </c>
      <c r="C189" s="12" t="s">
        <v>229</v>
      </c>
      <c r="D189" s="53"/>
      <c r="E189" s="38" t="str">
        <f t="shared" si="11"/>
        <v>Еще фото</v>
      </c>
      <c r="F189" s="24" t="s">
        <v>38</v>
      </c>
      <c r="G189" s="25" t="s">
        <v>84</v>
      </c>
      <c r="H189" s="25" t="s">
        <v>27</v>
      </c>
      <c r="I189" s="25" t="s">
        <v>201</v>
      </c>
      <c r="J189" s="15" t="s">
        <v>39</v>
      </c>
      <c r="K189" s="16" t="s">
        <v>30</v>
      </c>
      <c r="L189" s="56"/>
      <c r="M189" s="15"/>
      <c r="N189" s="15" t="s">
        <v>231</v>
      </c>
      <c r="O189" s="15"/>
      <c r="P189" s="16" t="s">
        <v>232</v>
      </c>
      <c r="Q189" s="17">
        <v>32099</v>
      </c>
      <c r="R189" s="18">
        <v>40</v>
      </c>
      <c r="S189" s="19">
        <v>22148.31</v>
      </c>
      <c r="T189" s="20" t="s">
        <v>34</v>
      </c>
      <c r="U189" s="21" t="s">
        <v>49</v>
      </c>
      <c r="V189" s="22">
        <v>37</v>
      </c>
      <c r="W189" s="22">
        <v>2</v>
      </c>
      <c r="X189" s="23"/>
    </row>
    <row r="190" spans="1:24" s="1" customFormat="1" ht="11" customHeight="1" x14ac:dyDescent="0.3">
      <c r="A190" s="25" t="s">
        <v>23</v>
      </c>
      <c r="B190" s="25" t="s">
        <v>228</v>
      </c>
      <c r="C190" s="12" t="s">
        <v>229</v>
      </c>
      <c r="D190" s="53"/>
      <c r="E190" s="38" t="str">
        <f t="shared" si="11"/>
        <v>Еще фото</v>
      </c>
      <c r="F190" s="24" t="s">
        <v>38</v>
      </c>
      <c r="G190" s="25" t="s">
        <v>84</v>
      </c>
      <c r="H190" s="25" t="s">
        <v>27</v>
      </c>
      <c r="I190" s="25" t="s">
        <v>201</v>
      </c>
      <c r="J190" s="15" t="s">
        <v>39</v>
      </c>
      <c r="K190" s="16" t="s">
        <v>30</v>
      </c>
      <c r="L190" s="56"/>
      <c r="M190" s="15"/>
      <c r="N190" s="15" t="s">
        <v>231</v>
      </c>
      <c r="O190" s="15"/>
      <c r="P190" s="16" t="s">
        <v>232</v>
      </c>
      <c r="Q190" s="17">
        <v>32099</v>
      </c>
      <c r="R190" s="18">
        <v>40</v>
      </c>
      <c r="S190" s="19">
        <v>22148.31</v>
      </c>
      <c r="T190" s="20" t="s">
        <v>34</v>
      </c>
      <c r="U190" s="21" t="s">
        <v>50</v>
      </c>
      <c r="V190" s="22">
        <v>38</v>
      </c>
      <c r="W190" s="22">
        <v>2</v>
      </c>
      <c r="X190" s="23"/>
    </row>
    <row r="191" spans="1:24" s="1" customFormat="1" ht="11" customHeight="1" x14ac:dyDescent="0.3">
      <c r="A191" s="25" t="s">
        <v>23</v>
      </c>
      <c r="B191" s="25" t="s">
        <v>228</v>
      </c>
      <c r="C191" s="12" t="s">
        <v>229</v>
      </c>
      <c r="D191" s="53"/>
      <c r="E191" s="38" t="str">
        <f t="shared" si="11"/>
        <v>Еще фото</v>
      </c>
      <c r="F191" s="24" t="s">
        <v>38</v>
      </c>
      <c r="G191" s="25" t="s">
        <v>84</v>
      </c>
      <c r="H191" s="25" t="s">
        <v>27</v>
      </c>
      <c r="I191" s="25" t="s">
        <v>201</v>
      </c>
      <c r="J191" s="15" t="s">
        <v>39</v>
      </c>
      <c r="K191" s="16" t="s">
        <v>30</v>
      </c>
      <c r="L191" s="56"/>
      <c r="M191" s="15"/>
      <c r="N191" s="15" t="s">
        <v>231</v>
      </c>
      <c r="O191" s="15"/>
      <c r="P191" s="16" t="s">
        <v>232</v>
      </c>
      <c r="Q191" s="17">
        <v>32099</v>
      </c>
      <c r="R191" s="18">
        <v>40</v>
      </c>
      <c r="S191" s="19">
        <v>22148.31</v>
      </c>
      <c r="T191" s="20" t="s">
        <v>34</v>
      </c>
      <c r="U191" s="21" t="s">
        <v>51</v>
      </c>
      <c r="V191" s="26">
        <v>38.5</v>
      </c>
      <c r="W191" s="22">
        <v>5</v>
      </c>
      <c r="X191" s="23"/>
    </row>
    <row r="192" spans="1:24" s="1" customFormat="1" ht="11" customHeight="1" x14ac:dyDescent="0.3">
      <c r="A192" s="25" t="s">
        <v>23</v>
      </c>
      <c r="B192" s="25" t="s">
        <v>228</v>
      </c>
      <c r="C192" s="12" t="s">
        <v>229</v>
      </c>
      <c r="D192" s="53"/>
      <c r="E192" s="38" t="str">
        <f t="shared" si="11"/>
        <v>Еще фото</v>
      </c>
      <c r="F192" s="24" t="s">
        <v>38</v>
      </c>
      <c r="G192" s="25" t="s">
        <v>84</v>
      </c>
      <c r="H192" s="25" t="s">
        <v>27</v>
      </c>
      <c r="I192" s="25" t="s">
        <v>201</v>
      </c>
      <c r="J192" s="15" t="s">
        <v>39</v>
      </c>
      <c r="K192" s="16" t="s">
        <v>30</v>
      </c>
      <c r="L192" s="56"/>
      <c r="M192" s="15"/>
      <c r="N192" s="15" t="s">
        <v>231</v>
      </c>
      <c r="O192" s="15"/>
      <c r="P192" s="16" t="s">
        <v>232</v>
      </c>
      <c r="Q192" s="17">
        <v>32099</v>
      </c>
      <c r="R192" s="18">
        <v>40</v>
      </c>
      <c r="S192" s="19">
        <v>22148.31</v>
      </c>
      <c r="T192" s="20" t="s">
        <v>34</v>
      </c>
      <c r="U192" s="21" t="s">
        <v>52</v>
      </c>
      <c r="V192" s="22">
        <v>39</v>
      </c>
      <c r="W192" s="22">
        <v>1</v>
      </c>
      <c r="X192" s="23"/>
    </row>
    <row r="193" spans="1:24" s="1" customFormat="1" ht="11" customHeight="1" x14ac:dyDescent="0.3">
      <c r="A193" s="25" t="s">
        <v>23</v>
      </c>
      <c r="B193" s="25" t="s">
        <v>228</v>
      </c>
      <c r="C193" s="12" t="s">
        <v>229</v>
      </c>
      <c r="D193" s="53"/>
      <c r="E193" s="38" t="str">
        <f t="shared" si="11"/>
        <v>Еще фото</v>
      </c>
      <c r="F193" s="24" t="s">
        <v>38</v>
      </c>
      <c r="G193" s="25" t="s">
        <v>84</v>
      </c>
      <c r="H193" s="25" t="s">
        <v>27</v>
      </c>
      <c r="I193" s="25" t="s">
        <v>201</v>
      </c>
      <c r="J193" s="15" t="s">
        <v>39</v>
      </c>
      <c r="K193" s="16" t="s">
        <v>30</v>
      </c>
      <c r="L193" s="56"/>
      <c r="M193" s="15"/>
      <c r="N193" s="15" t="s">
        <v>231</v>
      </c>
      <c r="O193" s="15"/>
      <c r="P193" s="16" t="s">
        <v>232</v>
      </c>
      <c r="Q193" s="17">
        <v>32099</v>
      </c>
      <c r="R193" s="18">
        <v>40</v>
      </c>
      <c r="S193" s="19">
        <v>22148.31</v>
      </c>
      <c r="T193" s="20" t="s">
        <v>34</v>
      </c>
      <c r="U193" s="21" t="s">
        <v>35</v>
      </c>
      <c r="V193" s="22">
        <v>40</v>
      </c>
      <c r="W193" s="22">
        <v>2</v>
      </c>
      <c r="X193" s="23"/>
    </row>
    <row r="194" spans="1:24" s="1" customFormat="1" ht="11" customHeight="1" x14ac:dyDescent="0.3">
      <c r="A194" s="25" t="s">
        <v>23</v>
      </c>
      <c r="B194" s="25" t="s">
        <v>228</v>
      </c>
      <c r="C194" s="12" t="s">
        <v>229</v>
      </c>
      <c r="D194" s="53"/>
      <c r="E194" s="38" t="str">
        <f t="shared" si="11"/>
        <v>Еще фото</v>
      </c>
      <c r="F194" s="24" t="s">
        <v>38</v>
      </c>
      <c r="G194" s="25" t="s">
        <v>84</v>
      </c>
      <c r="H194" s="25" t="s">
        <v>27</v>
      </c>
      <c r="I194" s="25" t="s">
        <v>201</v>
      </c>
      <c r="J194" s="15" t="s">
        <v>39</v>
      </c>
      <c r="K194" s="16" t="s">
        <v>30</v>
      </c>
      <c r="L194" s="56"/>
      <c r="M194" s="15"/>
      <c r="N194" s="15" t="s">
        <v>231</v>
      </c>
      <c r="O194" s="15"/>
      <c r="P194" s="16" t="s">
        <v>232</v>
      </c>
      <c r="Q194" s="17">
        <v>32099</v>
      </c>
      <c r="R194" s="18">
        <v>40</v>
      </c>
      <c r="S194" s="19">
        <v>22148.31</v>
      </c>
      <c r="T194" s="20" t="s">
        <v>34</v>
      </c>
      <c r="U194" s="21" t="s">
        <v>64</v>
      </c>
      <c r="V194" s="22">
        <v>42</v>
      </c>
      <c r="W194" s="22">
        <v>2</v>
      </c>
      <c r="X194" s="23"/>
    </row>
    <row r="195" spans="1:24" s="1" customFormat="1" ht="11" customHeight="1" x14ac:dyDescent="0.3">
      <c r="A195" s="25" t="s">
        <v>23</v>
      </c>
      <c r="B195" s="25" t="s">
        <v>228</v>
      </c>
      <c r="C195" s="12" t="s">
        <v>229</v>
      </c>
      <c r="D195" s="54"/>
      <c r="E195" s="38" t="str">
        <f t="shared" si="11"/>
        <v>Еще фото</v>
      </c>
      <c r="F195" s="24" t="s">
        <v>38</v>
      </c>
      <c r="G195" s="25" t="s">
        <v>84</v>
      </c>
      <c r="H195" s="25" t="s">
        <v>27</v>
      </c>
      <c r="I195" s="25" t="s">
        <v>201</v>
      </c>
      <c r="J195" s="15" t="s">
        <v>39</v>
      </c>
      <c r="K195" s="16" t="s">
        <v>30</v>
      </c>
      <c r="L195" s="57"/>
      <c r="M195" s="15"/>
      <c r="N195" s="15" t="s">
        <v>231</v>
      </c>
      <c r="O195" s="15"/>
      <c r="P195" s="16" t="s">
        <v>232</v>
      </c>
      <c r="Q195" s="17">
        <v>32099</v>
      </c>
      <c r="R195" s="18">
        <v>40</v>
      </c>
      <c r="S195" s="19">
        <v>22148.31</v>
      </c>
      <c r="T195" s="20" t="s">
        <v>34</v>
      </c>
      <c r="U195" s="21" t="s">
        <v>65</v>
      </c>
      <c r="V195" s="26">
        <v>42.5</v>
      </c>
      <c r="W195" s="22">
        <v>3</v>
      </c>
      <c r="X195" s="23"/>
    </row>
    <row r="196" spans="1:24" s="1" customFormat="1" ht="11" customHeight="1" x14ac:dyDescent="0.3">
      <c r="A196" s="11" t="s">
        <v>23</v>
      </c>
      <c r="B196" s="11" t="s">
        <v>228</v>
      </c>
      <c r="C196" s="12" t="s">
        <v>233</v>
      </c>
      <c r="D196" s="52"/>
      <c r="E196" s="38" t="str">
        <f t="shared" ref="E196:E206" si="12">HYPERLINK("https://www.google.ru/search?q=L47450600&amp;newwindow=1&amp;tbm=isch","Еще фото")</f>
        <v>Еще фото</v>
      </c>
      <c r="F196" s="24" t="s">
        <v>38</v>
      </c>
      <c r="G196" s="11" t="s">
        <v>84</v>
      </c>
      <c r="H196" s="11" t="s">
        <v>27</v>
      </c>
      <c r="I196" s="15" t="s">
        <v>201</v>
      </c>
      <c r="J196" s="15" t="s">
        <v>39</v>
      </c>
      <c r="K196" s="16" t="s">
        <v>85</v>
      </c>
      <c r="L196" s="55" t="s">
        <v>230</v>
      </c>
      <c r="M196" s="15"/>
      <c r="N196" s="15" t="s">
        <v>32</v>
      </c>
      <c r="O196" s="15"/>
      <c r="P196" s="16" t="s">
        <v>206</v>
      </c>
      <c r="Q196" s="17">
        <v>37799</v>
      </c>
      <c r="R196" s="18">
        <v>40</v>
      </c>
      <c r="S196" s="19">
        <v>26081.31</v>
      </c>
      <c r="T196" s="20" t="s">
        <v>34</v>
      </c>
      <c r="U196" s="21" t="s">
        <v>46</v>
      </c>
      <c r="V196" s="22">
        <v>36</v>
      </c>
      <c r="W196" s="22">
        <v>2</v>
      </c>
      <c r="X196" s="23"/>
    </row>
    <row r="197" spans="1:24" s="1" customFormat="1" ht="11" customHeight="1" x14ac:dyDescent="0.3">
      <c r="A197" s="25" t="s">
        <v>23</v>
      </c>
      <c r="B197" s="25" t="s">
        <v>228</v>
      </c>
      <c r="C197" s="12" t="s">
        <v>233</v>
      </c>
      <c r="D197" s="53"/>
      <c r="E197" s="38" t="str">
        <f t="shared" si="12"/>
        <v>Еще фото</v>
      </c>
      <c r="F197" s="24" t="s">
        <v>38</v>
      </c>
      <c r="G197" s="25" t="s">
        <v>84</v>
      </c>
      <c r="H197" s="25" t="s">
        <v>27</v>
      </c>
      <c r="I197" s="25" t="s">
        <v>201</v>
      </c>
      <c r="J197" s="15" t="s">
        <v>39</v>
      </c>
      <c r="K197" s="16" t="s">
        <v>85</v>
      </c>
      <c r="L197" s="56"/>
      <c r="M197" s="15"/>
      <c r="N197" s="15" t="s">
        <v>32</v>
      </c>
      <c r="O197" s="15"/>
      <c r="P197" s="16" t="s">
        <v>206</v>
      </c>
      <c r="Q197" s="17">
        <v>37799</v>
      </c>
      <c r="R197" s="18">
        <v>40</v>
      </c>
      <c r="S197" s="19">
        <v>26081.31</v>
      </c>
      <c r="T197" s="20" t="s">
        <v>34</v>
      </c>
      <c r="U197" s="21" t="s">
        <v>48</v>
      </c>
      <c r="V197" s="26">
        <v>36.5</v>
      </c>
      <c r="W197" s="22">
        <v>2</v>
      </c>
      <c r="X197" s="23"/>
    </row>
    <row r="198" spans="1:24" s="1" customFormat="1" ht="11" customHeight="1" x14ac:dyDescent="0.3">
      <c r="A198" s="25" t="s">
        <v>23</v>
      </c>
      <c r="B198" s="25" t="s">
        <v>228</v>
      </c>
      <c r="C198" s="12" t="s">
        <v>233</v>
      </c>
      <c r="D198" s="53"/>
      <c r="E198" s="38" t="str">
        <f t="shared" si="12"/>
        <v>Еще фото</v>
      </c>
      <c r="F198" s="24" t="s">
        <v>38</v>
      </c>
      <c r="G198" s="25" t="s">
        <v>84</v>
      </c>
      <c r="H198" s="25" t="s">
        <v>27</v>
      </c>
      <c r="I198" s="25" t="s">
        <v>201</v>
      </c>
      <c r="J198" s="15" t="s">
        <v>39</v>
      </c>
      <c r="K198" s="16" t="s">
        <v>85</v>
      </c>
      <c r="L198" s="56"/>
      <c r="M198" s="15"/>
      <c r="N198" s="15" t="s">
        <v>32</v>
      </c>
      <c r="O198" s="15"/>
      <c r="P198" s="16" t="s">
        <v>206</v>
      </c>
      <c r="Q198" s="17">
        <v>37799</v>
      </c>
      <c r="R198" s="18">
        <v>40</v>
      </c>
      <c r="S198" s="19">
        <v>26081.31</v>
      </c>
      <c r="T198" s="20" t="s">
        <v>34</v>
      </c>
      <c r="U198" s="21" t="s">
        <v>49</v>
      </c>
      <c r="V198" s="22">
        <v>37</v>
      </c>
      <c r="W198" s="22">
        <v>3</v>
      </c>
      <c r="X198" s="23"/>
    </row>
    <row r="199" spans="1:24" s="1" customFormat="1" ht="11" customHeight="1" x14ac:dyDescent="0.3">
      <c r="A199" s="25" t="s">
        <v>23</v>
      </c>
      <c r="B199" s="25" t="s">
        <v>228</v>
      </c>
      <c r="C199" s="12" t="s">
        <v>233</v>
      </c>
      <c r="D199" s="53"/>
      <c r="E199" s="38" t="str">
        <f t="shared" si="12"/>
        <v>Еще фото</v>
      </c>
      <c r="F199" s="24" t="s">
        <v>38</v>
      </c>
      <c r="G199" s="25" t="s">
        <v>84</v>
      </c>
      <c r="H199" s="25" t="s">
        <v>27</v>
      </c>
      <c r="I199" s="25" t="s">
        <v>201</v>
      </c>
      <c r="J199" s="15" t="s">
        <v>39</v>
      </c>
      <c r="K199" s="16" t="s">
        <v>85</v>
      </c>
      <c r="L199" s="56"/>
      <c r="M199" s="15"/>
      <c r="N199" s="15" t="s">
        <v>32</v>
      </c>
      <c r="O199" s="15"/>
      <c r="P199" s="16" t="s">
        <v>206</v>
      </c>
      <c r="Q199" s="17">
        <v>37799</v>
      </c>
      <c r="R199" s="18">
        <v>40</v>
      </c>
      <c r="S199" s="19">
        <v>26081.31</v>
      </c>
      <c r="T199" s="20" t="s">
        <v>34</v>
      </c>
      <c r="U199" s="21" t="s">
        <v>50</v>
      </c>
      <c r="V199" s="22">
        <v>38</v>
      </c>
      <c r="W199" s="22">
        <v>3</v>
      </c>
      <c r="X199" s="23"/>
    </row>
    <row r="200" spans="1:24" s="1" customFormat="1" ht="11" customHeight="1" x14ac:dyDescent="0.3">
      <c r="A200" s="25" t="s">
        <v>23</v>
      </c>
      <c r="B200" s="25" t="s">
        <v>228</v>
      </c>
      <c r="C200" s="12" t="s">
        <v>233</v>
      </c>
      <c r="D200" s="53"/>
      <c r="E200" s="38" t="str">
        <f t="shared" si="12"/>
        <v>Еще фото</v>
      </c>
      <c r="F200" s="24" t="s">
        <v>38</v>
      </c>
      <c r="G200" s="25" t="s">
        <v>84</v>
      </c>
      <c r="H200" s="25" t="s">
        <v>27</v>
      </c>
      <c r="I200" s="25" t="s">
        <v>201</v>
      </c>
      <c r="J200" s="15" t="s">
        <v>39</v>
      </c>
      <c r="K200" s="16" t="s">
        <v>85</v>
      </c>
      <c r="L200" s="56"/>
      <c r="M200" s="15"/>
      <c r="N200" s="15" t="s">
        <v>32</v>
      </c>
      <c r="O200" s="15"/>
      <c r="P200" s="16" t="s">
        <v>206</v>
      </c>
      <c r="Q200" s="17">
        <v>37799</v>
      </c>
      <c r="R200" s="18">
        <v>40</v>
      </c>
      <c r="S200" s="19">
        <v>26081.31</v>
      </c>
      <c r="T200" s="20" t="s">
        <v>34</v>
      </c>
      <c r="U200" s="21" t="s">
        <v>51</v>
      </c>
      <c r="V200" s="26">
        <v>38.5</v>
      </c>
      <c r="W200" s="22">
        <v>6</v>
      </c>
      <c r="X200" s="23"/>
    </row>
    <row r="201" spans="1:24" s="1" customFormat="1" ht="11" customHeight="1" x14ac:dyDescent="0.3">
      <c r="A201" s="25" t="s">
        <v>23</v>
      </c>
      <c r="B201" s="25" t="s">
        <v>228</v>
      </c>
      <c r="C201" s="12" t="s">
        <v>233</v>
      </c>
      <c r="D201" s="53"/>
      <c r="E201" s="38" t="str">
        <f t="shared" si="12"/>
        <v>Еще фото</v>
      </c>
      <c r="F201" s="24" t="s">
        <v>38</v>
      </c>
      <c r="G201" s="25" t="s">
        <v>84</v>
      </c>
      <c r="H201" s="25" t="s">
        <v>27</v>
      </c>
      <c r="I201" s="25" t="s">
        <v>201</v>
      </c>
      <c r="J201" s="15" t="s">
        <v>39</v>
      </c>
      <c r="K201" s="16" t="s">
        <v>85</v>
      </c>
      <c r="L201" s="56"/>
      <c r="M201" s="15"/>
      <c r="N201" s="15" t="s">
        <v>32</v>
      </c>
      <c r="O201" s="15"/>
      <c r="P201" s="16" t="s">
        <v>206</v>
      </c>
      <c r="Q201" s="17">
        <v>37799</v>
      </c>
      <c r="R201" s="18">
        <v>40</v>
      </c>
      <c r="S201" s="19">
        <v>26081.31</v>
      </c>
      <c r="T201" s="20" t="s">
        <v>34</v>
      </c>
      <c r="U201" s="21" t="s">
        <v>52</v>
      </c>
      <c r="V201" s="22">
        <v>39</v>
      </c>
      <c r="W201" s="22">
        <v>4</v>
      </c>
      <c r="X201" s="23"/>
    </row>
    <row r="202" spans="1:24" s="1" customFormat="1" ht="11" customHeight="1" x14ac:dyDescent="0.3">
      <c r="A202" s="25" t="s">
        <v>23</v>
      </c>
      <c r="B202" s="25" t="s">
        <v>228</v>
      </c>
      <c r="C202" s="12" t="s">
        <v>233</v>
      </c>
      <c r="D202" s="53"/>
      <c r="E202" s="38" t="str">
        <f t="shared" si="12"/>
        <v>Еще фото</v>
      </c>
      <c r="F202" s="24" t="s">
        <v>38</v>
      </c>
      <c r="G202" s="25" t="s">
        <v>84</v>
      </c>
      <c r="H202" s="25" t="s">
        <v>27</v>
      </c>
      <c r="I202" s="25" t="s">
        <v>201</v>
      </c>
      <c r="J202" s="15" t="s">
        <v>39</v>
      </c>
      <c r="K202" s="16" t="s">
        <v>85</v>
      </c>
      <c r="L202" s="56"/>
      <c r="M202" s="15"/>
      <c r="N202" s="15" t="s">
        <v>32</v>
      </c>
      <c r="O202" s="15"/>
      <c r="P202" s="16" t="s">
        <v>206</v>
      </c>
      <c r="Q202" s="17">
        <v>37799</v>
      </c>
      <c r="R202" s="18">
        <v>40</v>
      </c>
      <c r="S202" s="19">
        <v>26081.31</v>
      </c>
      <c r="T202" s="20" t="s">
        <v>34</v>
      </c>
      <c r="U202" s="21" t="s">
        <v>35</v>
      </c>
      <c r="V202" s="22">
        <v>40</v>
      </c>
      <c r="W202" s="22">
        <v>4</v>
      </c>
      <c r="X202" s="23"/>
    </row>
    <row r="203" spans="1:24" s="1" customFormat="1" ht="11" customHeight="1" x14ac:dyDescent="0.3">
      <c r="A203" s="25" t="s">
        <v>23</v>
      </c>
      <c r="B203" s="25" t="s">
        <v>228</v>
      </c>
      <c r="C203" s="12" t="s">
        <v>233</v>
      </c>
      <c r="D203" s="53"/>
      <c r="E203" s="38" t="str">
        <f t="shared" si="12"/>
        <v>Еще фото</v>
      </c>
      <c r="F203" s="24" t="s">
        <v>38</v>
      </c>
      <c r="G203" s="25" t="s">
        <v>84</v>
      </c>
      <c r="H203" s="25" t="s">
        <v>27</v>
      </c>
      <c r="I203" s="25" t="s">
        <v>201</v>
      </c>
      <c r="J203" s="15" t="s">
        <v>39</v>
      </c>
      <c r="K203" s="16" t="s">
        <v>85</v>
      </c>
      <c r="L203" s="56"/>
      <c r="M203" s="15"/>
      <c r="N203" s="15" t="s">
        <v>32</v>
      </c>
      <c r="O203" s="15"/>
      <c r="P203" s="16" t="s">
        <v>206</v>
      </c>
      <c r="Q203" s="17">
        <v>37799</v>
      </c>
      <c r="R203" s="18">
        <v>40</v>
      </c>
      <c r="S203" s="19">
        <v>26081.31</v>
      </c>
      <c r="T203" s="20" t="s">
        <v>34</v>
      </c>
      <c r="U203" s="21" t="s">
        <v>53</v>
      </c>
      <c r="V203" s="26">
        <v>40.5</v>
      </c>
      <c r="W203" s="22">
        <v>4</v>
      </c>
      <c r="X203" s="23"/>
    </row>
    <row r="204" spans="1:24" s="1" customFormat="1" ht="11" customHeight="1" x14ac:dyDescent="0.3">
      <c r="A204" s="25" t="s">
        <v>23</v>
      </c>
      <c r="B204" s="25" t="s">
        <v>228</v>
      </c>
      <c r="C204" s="12" t="s">
        <v>233</v>
      </c>
      <c r="D204" s="53"/>
      <c r="E204" s="38" t="str">
        <f t="shared" si="12"/>
        <v>Еще фото</v>
      </c>
      <c r="F204" s="24" t="s">
        <v>38</v>
      </c>
      <c r="G204" s="25" t="s">
        <v>84</v>
      </c>
      <c r="H204" s="25" t="s">
        <v>27</v>
      </c>
      <c r="I204" s="25" t="s">
        <v>201</v>
      </c>
      <c r="J204" s="15" t="s">
        <v>39</v>
      </c>
      <c r="K204" s="16" t="s">
        <v>85</v>
      </c>
      <c r="L204" s="56"/>
      <c r="M204" s="15"/>
      <c r="N204" s="15" t="s">
        <v>32</v>
      </c>
      <c r="O204" s="15"/>
      <c r="P204" s="16" t="s">
        <v>206</v>
      </c>
      <c r="Q204" s="17">
        <v>37799</v>
      </c>
      <c r="R204" s="18">
        <v>40</v>
      </c>
      <c r="S204" s="19">
        <v>26081.31</v>
      </c>
      <c r="T204" s="20" t="s">
        <v>34</v>
      </c>
      <c r="U204" s="21" t="s">
        <v>63</v>
      </c>
      <c r="V204" s="22">
        <v>41</v>
      </c>
      <c r="W204" s="22">
        <v>2</v>
      </c>
      <c r="X204" s="23"/>
    </row>
    <row r="205" spans="1:24" s="1" customFormat="1" ht="11" customHeight="1" x14ac:dyDescent="0.3">
      <c r="A205" s="15" t="s">
        <v>23</v>
      </c>
      <c r="B205" s="15" t="s">
        <v>228</v>
      </c>
      <c r="C205" s="12" t="s">
        <v>233</v>
      </c>
      <c r="D205" s="53"/>
      <c r="E205" s="38" t="str">
        <f t="shared" si="12"/>
        <v>Еще фото</v>
      </c>
      <c r="F205" s="27" t="s">
        <v>38</v>
      </c>
      <c r="G205" s="15" t="s">
        <v>84</v>
      </c>
      <c r="H205" s="15" t="s">
        <v>27</v>
      </c>
      <c r="I205" s="15" t="s">
        <v>201</v>
      </c>
      <c r="J205" s="15" t="s">
        <v>39</v>
      </c>
      <c r="K205" s="15" t="s">
        <v>85</v>
      </c>
      <c r="L205" s="56"/>
      <c r="M205" s="15"/>
      <c r="N205" s="15" t="s">
        <v>32</v>
      </c>
      <c r="O205" s="15"/>
      <c r="P205" s="15" t="s">
        <v>206</v>
      </c>
      <c r="Q205" s="28">
        <v>37799</v>
      </c>
      <c r="R205" s="29">
        <v>40</v>
      </c>
      <c r="S205" s="30">
        <v>26081.31</v>
      </c>
      <c r="T205" s="20" t="s">
        <v>34</v>
      </c>
      <c r="U205" s="21" t="s">
        <v>68</v>
      </c>
      <c r="V205" s="26">
        <v>44.5</v>
      </c>
      <c r="W205" s="22">
        <v>1</v>
      </c>
      <c r="X205" s="23"/>
    </row>
    <row r="206" spans="1:24" s="1" customFormat="1" ht="11" customHeight="1" x14ac:dyDescent="0.3">
      <c r="A206" s="15" t="s">
        <v>23</v>
      </c>
      <c r="B206" s="15" t="s">
        <v>228</v>
      </c>
      <c r="C206" s="12" t="s">
        <v>233</v>
      </c>
      <c r="D206" s="54"/>
      <c r="E206" s="38" t="str">
        <f t="shared" si="12"/>
        <v>Еще фото</v>
      </c>
      <c r="F206" s="27" t="s">
        <v>38</v>
      </c>
      <c r="G206" s="15" t="s">
        <v>84</v>
      </c>
      <c r="H206" s="15" t="s">
        <v>27</v>
      </c>
      <c r="I206" s="15" t="s">
        <v>201</v>
      </c>
      <c r="J206" s="15" t="s">
        <v>39</v>
      </c>
      <c r="K206" s="15" t="s">
        <v>85</v>
      </c>
      <c r="L206" s="57"/>
      <c r="M206" s="15"/>
      <c r="N206" s="15" t="s">
        <v>32</v>
      </c>
      <c r="O206" s="15"/>
      <c r="P206" s="15" t="s">
        <v>206</v>
      </c>
      <c r="Q206" s="28">
        <v>37799</v>
      </c>
      <c r="R206" s="29">
        <v>40</v>
      </c>
      <c r="S206" s="30">
        <v>26081.31</v>
      </c>
      <c r="T206" s="20" t="s">
        <v>34</v>
      </c>
      <c r="U206" s="21" t="s">
        <v>69</v>
      </c>
      <c r="V206" s="22">
        <v>45</v>
      </c>
      <c r="W206" s="22">
        <v>1</v>
      </c>
      <c r="X206" s="23"/>
    </row>
    <row r="207" spans="1:24" s="1" customFormat="1" ht="21" customHeight="1" x14ac:dyDescent="0.3">
      <c r="A207" s="11" t="s">
        <v>23</v>
      </c>
      <c r="B207" s="11" t="s">
        <v>234</v>
      </c>
      <c r="C207" s="31" t="s">
        <v>235</v>
      </c>
      <c r="D207" s="52"/>
      <c r="E207" s="38" t="str">
        <f>HYPERLINK("https://www.google.ru/search?q=L47801400&amp;newwindow=1&amp;tbm=isch","Еще фото")</f>
        <v>Еще фото</v>
      </c>
      <c r="F207" s="14"/>
      <c r="G207" s="11" t="s">
        <v>84</v>
      </c>
      <c r="H207" s="11" t="s">
        <v>27</v>
      </c>
      <c r="I207" s="15" t="s">
        <v>201</v>
      </c>
      <c r="J207" s="15" t="s">
        <v>39</v>
      </c>
      <c r="K207" s="16" t="s">
        <v>85</v>
      </c>
      <c r="L207" s="55" t="s">
        <v>210</v>
      </c>
      <c r="M207" s="15"/>
      <c r="N207" s="15" t="s">
        <v>75</v>
      </c>
      <c r="O207" s="15"/>
      <c r="P207" s="16" t="s">
        <v>206</v>
      </c>
      <c r="Q207" s="17">
        <v>28399</v>
      </c>
      <c r="R207" s="18">
        <v>40</v>
      </c>
      <c r="S207" s="19">
        <v>19595.310000000001</v>
      </c>
      <c r="T207" s="20" t="s">
        <v>34</v>
      </c>
      <c r="U207" s="21" t="s">
        <v>46</v>
      </c>
      <c r="V207" s="22">
        <v>36</v>
      </c>
      <c r="W207" s="22">
        <v>1</v>
      </c>
      <c r="X207" s="23"/>
    </row>
    <row r="208" spans="1:24" s="1" customFormat="1" ht="21" customHeight="1" x14ac:dyDescent="0.3">
      <c r="A208" s="25" t="s">
        <v>23</v>
      </c>
      <c r="B208" s="25" t="s">
        <v>234</v>
      </c>
      <c r="C208" s="32" t="s">
        <v>235</v>
      </c>
      <c r="D208" s="53"/>
      <c r="E208" s="38" t="str">
        <f>HYPERLINK("https://www.google.ru/search?q=L47801400&amp;newwindow=1&amp;tbm=isch","Еще фото")</f>
        <v>Еще фото</v>
      </c>
      <c r="F208" s="14"/>
      <c r="G208" s="25" t="s">
        <v>84</v>
      </c>
      <c r="H208" s="25" t="s">
        <v>27</v>
      </c>
      <c r="I208" s="25" t="s">
        <v>201</v>
      </c>
      <c r="J208" s="15" t="s">
        <v>39</v>
      </c>
      <c r="K208" s="16" t="s">
        <v>85</v>
      </c>
      <c r="L208" s="56"/>
      <c r="M208" s="15"/>
      <c r="N208" s="15" t="s">
        <v>75</v>
      </c>
      <c r="O208" s="15"/>
      <c r="P208" s="16" t="s">
        <v>206</v>
      </c>
      <c r="Q208" s="17">
        <v>28399</v>
      </c>
      <c r="R208" s="18">
        <v>40</v>
      </c>
      <c r="S208" s="19">
        <v>19595.310000000001</v>
      </c>
      <c r="T208" s="20" t="s">
        <v>34</v>
      </c>
      <c r="U208" s="21" t="s">
        <v>48</v>
      </c>
      <c r="V208" s="26">
        <v>36.5</v>
      </c>
      <c r="W208" s="22">
        <v>1</v>
      </c>
      <c r="X208" s="23"/>
    </row>
    <row r="209" spans="1:24" s="1" customFormat="1" ht="21" customHeight="1" x14ac:dyDescent="0.3">
      <c r="A209" s="25" t="s">
        <v>23</v>
      </c>
      <c r="B209" s="25" t="s">
        <v>234</v>
      </c>
      <c r="C209" s="32" t="s">
        <v>235</v>
      </c>
      <c r="D209" s="53"/>
      <c r="E209" s="38" t="str">
        <f>HYPERLINK("https://www.google.ru/search?q=L47801400&amp;newwindow=1&amp;tbm=isch","Еще фото")</f>
        <v>Еще фото</v>
      </c>
      <c r="F209" s="14"/>
      <c r="G209" s="25" t="s">
        <v>84</v>
      </c>
      <c r="H209" s="25" t="s">
        <v>27</v>
      </c>
      <c r="I209" s="25" t="s">
        <v>201</v>
      </c>
      <c r="J209" s="15" t="s">
        <v>39</v>
      </c>
      <c r="K209" s="16" t="s">
        <v>85</v>
      </c>
      <c r="L209" s="56"/>
      <c r="M209" s="15"/>
      <c r="N209" s="15" t="s">
        <v>75</v>
      </c>
      <c r="O209" s="15"/>
      <c r="P209" s="16" t="s">
        <v>206</v>
      </c>
      <c r="Q209" s="17">
        <v>28399</v>
      </c>
      <c r="R209" s="18">
        <v>40</v>
      </c>
      <c r="S209" s="19">
        <v>19595.310000000001</v>
      </c>
      <c r="T209" s="20" t="s">
        <v>34</v>
      </c>
      <c r="U209" s="21" t="s">
        <v>49</v>
      </c>
      <c r="V209" s="22">
        <v>37</v>
      </c>
      <c r="W209" s="22">
        <v>2</v>
      </c>
      <c r="X209" s="23"/>
    </row>
    <row r="210" spans="1:24" s="1" customFormat="1" ht="21" customHeight="1" x14ac:dyDescent="0.3">
      <c r="A210" s="25" t="s">
        <v>23</v>
      </c>
      <c r="B210" s="25" t="s">
        <v>234</v>
      </c>
      <c r="C210" s="32" t="s">
        <v>235</v>
      </c>
      <c r="D210" s="53"/>
      <c r="E210" s="38" t="str">
        <f>HYPERLINK("https://www.google.ru/search?q=L47801400&amp;newwindow=1&amp;tbm=isch","Еще фото")</f>
        <v>Еще фото</v>
      </c>
      <c r="F210" s="14"/>
      <c r="G210" s="25" t="s">
        <v>84</v>
      </c>
      <c r="H210" s="25" t="s">
        <v>27</v>
      </c>
      <c r="I210" s="25" t="s">
        <v>201</v>
      </c>
      <c r="J210" s="15" t="s">
        <v>39</v>
      </c>
      <c r="K210" s="16" t="s">
        <v>85</v>
      </c>
      <c r="L210" s="56"/>
      <c r="M210" s="15"/>
      <c r="N210" s="15" t="s">
        <v>75</v>
      </c>
      <c r="O210" s="15"/>
      <c r="P210" s="16" t="s">
        <v>206</v>
      </c>
      <c r="Q210" s="17">
        <v>28399</v>
      </c>
      <c r="R210" s="18">
        <v>40</v>
      </c>
      <c r="S210" s="19">
        <v>19595.310000000001</v>
      </c>
      <c r="T210" s="20" t="s">
        <v>34</v>
      </c>
      <c r="U210" s="21" t="s">
        <v>50</v>
      </c>
      <c r="V210" s="22">
        <v>38</v>
      </c>
      <c r="W210" s="22">
        <v>3</v>
      </c>
      <c r="X210" s="23"/>
    </row>
    <row r="211" spans="1:24" s="1" customFormat="1" ht="32" customHeight="1" x14ac:dyDescent="0.3">
      <c r="A211" s="25" t="s">
        <v>23</v>
      </c>
      <c r="B211" s="25" t="s">
        <v>234</v>
      </c>
      <c r="C211" s="32" t="s">
        <v>235</v>
      </c>
      <c r="D211" s="54"/>
      <c r="E211" s="38" t="str">
        <f>HYPERLINK("https://www.google.ru/search?q=L47801400&amp;newwindow=1&amp;tbm=isch","Еще фото")</f>
        <v>Еще фото</v>
      </c>
      <c r="F211" s="14"/>
      <c r="G211" s="25" t="s">
        <v>84</v>
      </c>
      <c r="H211" s="25" t="s">
        <v>27</v>
      </c>
      <c r="I211" s="25" t="s">
        <v>201</v>
      </c>
      <c r="J211" s="15" t="s">
        <v>39</v>
      </c>
      <c r="K211" s="16" t="s">
        <v>85</v>
      </c>
      <c r="L211" s="57"/>
      <c r="M211" s="15"/>
      <c r="N211" s="15" t="s">
        <v>75</v>
      </c>
      <c r="O211" s="15"/>
      <c r="P211" s="16" t="s">
        <v>206</v>
      </c>
      <c r="Q211" s="17">
        <v>28399</v>
      </c>
      <c r="R211" s="18">
        <v>40</v>
      </c>
      <c r="S211" s="19">
        <v>19595.310000000001</v>
      </c>
      <c r="T211" s="20" t="s">
        <v>34</v>
      </c>
      <c r="U211" s="21" t="s">
        <v>52</v>
      </c>
      <c r="V211" s="22">
        <v>39</v>
      </c>
      <c r="W211" s="22">
        <v>2</v>
      </c>
      <c r="X211" s="23"/>
    </row>
    <row r="212" spans="1:24" s="1" customFormat="1" ht="26" customHeight="1" x14ac:dyDescent="0.3">
      <c r="A212" s="11" t="s">
        <v>23</v>
      </c>
      <c r="B212" s="11" t="s">
        <v>236</v>
      </c>
      <c r="C212" s="12" t="s">
        <v>237</v>
      </c>
      <c r="D212" s="52"/>
      <c r="E212" s="38" t="str">
        <f>HYPERLINK("https://www.google.ru/search?q=L47875600&amp;newwindow=1&amp;tbm=isch","Еще фото")</f>
        <v>Еще фото</v>
      </c>
      <c r="F212" s="14"/>
      <c r="G212" s="11" t="s">
        <v>84</v>
      </c>
      <c r="H212" s="11" t="s">
        <v>27</v>
      </c>
      <c r="I212" s="15" t="s">
        <v>201</v>
      </c>
      <c r="J212" s="15" t="s">
        <v>39</v>
      </c>
      <c r="K212" s="16" t="s">
        <v>30</v>
      </c>
      <c r="L212" s="55" t="s">
        <v>238</v>
      </c>
      <c r="M212" s="15"/>
      <c r="N212" s="15" t="s">
        <v>75</v>
      </c>
      <c r="O212" s="15"/>
      <c r="P212" s="16" t="s">
        <v>206</v>
      </c>
      <c r="Q212" s="17">
        <v>25699</v>
      </c>
      <c r="R212" s="18">
        <v>40</v>
      </c>
      <c r="S212" s="19">
        <v>17732.309999999998</v>
      </c>
      <c r="T212" s="20" t="s">
        <v>34</v>
      </c>
      <c r="U212" s="21" t="s">
        <v>48</v>
      </c>
      <c r="V212" s="26">
        <v>36.5</v>
      </c>
      <c r="W212" s="22">
        <v>1</v>
      </c>
      <c r="X212" s="23"/>
    </row>
    <row r="213" spans="1:24" s="1" customFormat="1" ht="26" customHeight="1" x14ac:dyDescent="0.3">
      <c r="A213" s="25" t="s">
        <v>23</v>
      </c>
      <c r="B213" s="25" t="s">
        <v>236</v>
      </c>
      <c r="C213" s="12" t="s">
        <v>237</v>
      </c>
      <c r="D213" s="53"/>
      <c r="E213" s="38" t="str">
        <f>HYPERLINK("https://www.google.ru/search?q=L47875600&amp;newwindow=1&amp;tbm=isch","Еще фото")</f>
        <v>Еще фото</v>
      </c>
      <c r="F213" s="14"/>
      <c r="G213" s="25" t="s">
        <v>84</v>
      </c>
      <c r="H213" s="25" t="s">
        <v>27</v>
      </c>
      <c r="I213" s="25" t="s">
        <v>201</v>
      </c>
      <c r="J213" s="15" t="s">
        <v>39</v>
      </c>
      <c r="K213" s="16" t="s">
        <v>30</v>
      </c>
      <c r="L213" s="56"/>
      <c r="M213" s="15"/>
      <c r="N213" s="15" t="s">
        <v>75</v>
      </c>
      <c r="O213" s="15"/>
      <c r="P213" s="16" t="s">
        <v>206</v>
      </c>
      <c r="Q213" s="17">
        <v>25699</v>
      </c>
      <c r="R213" s="18">
        <v>40</v>
      </c>
      <c r="S213" s="19">
        <v>17732.309999999998</v>
      </c>
      <c r="T213" s="20" t="s">
        <v>34</v>
      </c>
      <c r="U213" s="21" t="s">
        <v>49</v>
      </c>
      <c r="V213" s="22">
        <v>37</v>
      </c>
      <c r="W213" s="22">
        <v>1</v>
      </c>
      <c r="X213" s="23"/>
    </row>
    <row r="214" spans="1:24" s="1" customFormat="1" ht="26" customHeight="1" x14ac:dyDescent="0.3">
      <c r="A214" s="25" t="s">
        <v>23</v>
      </c>
      <c r="B214" s="25" t="s">
        <v>236</v>
      </c>
      <c r="C214" s="12" t="s">
        <v>237</v>
      </c>
      <c r="D214" s="53"/>
      <c r="E214" s="38" t="str">
        <f>HYPERLINK("https://www.google.ru/search?q=L47875600&amp;newwindow=1&amp;tbm=isch","Еще фото")</f>
        <v>Еще фото</v>
      </c>
      <c r="F214" s="14"/>
      <c r="G214" s="25" t="s">
        <v>84</v>
      </c>
      <c r="H214" s="25" t="s">
        <v>27</v>
      </c>
      <c r="I214" s="25" t="s">
        <v>201</v>
      </c>
      <c r="J214" s="15" t="s">
        <v>39</v>
      </c>
      <c r="K214" s="16" t="s">
        <v>30</v>
      </c>
      <c r="L214" s="56"/>
      <c r="M214" s="15"/>
      <c r="N214" s="15" t="s">
        <v>75</v>
      </c>
      <c r="O214" s="15"/>
      <c r="P214" s="16" t="s">
        <v>206</v>
      </c>
      <c r="Q214" s="17">
        <v>25699</v>
      </c>
      <c r="R214" s="18">
        <v>40</v>
      </c>
      <c r="S214" s="19">
        <v>17732.309999999998</v>
      </c>
      <c r="T214" s="20" t="s">
        <v>34</v>
      </c>
      <c r="U214" s="21" t="s">
        <v>50</v>
      </c>
      <c r="V214" s="22">
        <v>38</v>
      </c>
      <c r="W214" s="22">
        <v>2</v>
      </c>
      <c r="X214" s="23"/>
    </row>
    <row r="215" spans="1:24" s="1" customFormat="1" ht="26" customHeight="1" x14ac:dyDescent="0.3">
      <c r="A215" s="25" t="s">
        <v>23</v>
      </c>
      <c r="B215" s="25" t="s">
        <v>236</v>
      </c>
      <c r="C215" s="12" t="s">
        <v>237</v>
      </c>
      <c r="D215" s="54"/>
      <c r="E215" s="38" t="str">
        <f>HYPERLINK("https://www.google.ru/search?q=L47875600&amp;newwindow=1&amp;tbm=isch","Еще фото")</f>
        <v>Еще фото</v>
      </c>
      <c r="F215" s="14"/>
      <c r="G215" s="25" t="s">
        <v>84</v>
      </c>
      <c r="H215" s="25" t="s">
        <v>27</v>
      </c>
      <c r="I215" s="25" t="s">
        <v>201</v>
      </c>
      <c r="J215" s="15" t="s">
        <v>39</v>
      </c>
      <c r="K215" s="16" t="s">
        <v>30</v>
      </c>
      <c r="L215" s="57"/>
      <c r="M215" s="15"/>
      <c r="N215" s="15" t="s">
        <v>75</v>
      </c>
      <c r="O215" s="15"/>
      <c r="P215" s="16" t="s">
        <v>206</v>
      </c>
      <c r="Q215" s="17">
        <v>25699</v>
      </c>
      <c r="R215" s="18">
        <v>40</v>
      </c>
      <c r="S215" s="19">
        <v>17732.309999999998</v>
      </c>
      <c r="T215" s="20" t="s">
        <v>34</v>
      </c>
      <c r="U215" s="21" t="s">
        <v>64</v>
      </c>
      <c r="V215" s="22">
        <v>42</v>
      </c>
      <c r="W215" s="22">
        <v>1</v>
      </c>
      <c r="X215" s="23"/>
    </row>
    <row r="216" spans="1:24" s="1" customFormat="1" ht="35" customHeight="1" x14ac:dyDescent="0.3">
      <c r="A216" s="11" t="s">
        <v>23</v>
      </c>
      <c r="B216" s="11" t="s">
        <v>234</v>
      </c>
      <c r="C216" s="12" t="s">
        <v>239</v>
      </c>
      <c r="D216" s="52"/>
      <c r="E216" s="38" t="str">
        <f>HYPERLINK("https://www.google.ru/search?q=L47978800&amp;newwindow=1&amp;tbm=isch","Еще фото")</f>
        <v>Еще фото</v>
      </c>
      <c r="F216" s="14"/>
      <c r="G216" s="11" t="s">
        <v>84</v>
      </c>
      <c r="H216" s="11" t="s">
        <v>27</v>
      </c>
      <c r="I216" s="15" t="s">
        <v>201</v>
      </c>
      <c r="J216" s="15" t="s">
        <v>39</v>
      </c>
      <c r="K216" s="16" t="s">
        <v>30</v>
      </c>
      <c r="L216" s="55" t="s">
        <v>210</v>
      </c>
      <c r="M216" s="15"/>
      <c r="N216" s="15" t="s">
        <v>32</v>
      </c>
      <c r="O216" s="15"/>
      <c r="P216" s="16" t="s">
        <v>206</v>
      </c>
      <c r="Q216" s="17">
        <v>24099</v>
      </c>
      <c r="R216" s="18">
        <v>40</v>
      </c>
      <c r="S216" s="19">
        <v>16628.309999999998</v>
      </c>
      <c r="T216" s="20" t="s">
        <v>34</v>
      </c>
      <c r="U216" s="21" t="s">
        <v>49</v>
      </c>
      <c r="V216" s="22">
        <v>37</v>
      </c>
      <c r="W216" s="22">
        <v>1</v>
      </c>
      <c r="X216" s="23"/>
    </row>
    <row r="217" spans="1:24" s="1" customFormat="1" ht="35" customHeight="1" x14ac:dyDescent="0.3">
      <c r="A217" s="25" t="s">
        <v>23</v>
      </c>
      <c r="B217" s="25" t="s">
        <v>234</v>
      </c>
      <c r="C217" s="12" t="s">
        <v>239</v>
      </c>
      <c r="D217" s="53"/>
      <c r="E217" s="38" t="str">
        <f>HYPERLINK("https://www.google.ru/search?q=L47978800&amp;newwindow=1&amp;tbm=isch","Еще фото")</f>
        <v>Еще фото</v>
      </c>
      <c r="F217" s="14"/>
      <c r="G217" s="25" t="s">
        <v>84</v>
      </c>
      <c r="H217" s="25" t="s">
        <v>27</v>
      </c>
      <c r="I217" s="25" t="s">
        <v>201</v>
      </c>
      <c r="J217" s="15" t="s">
        <v>39</v>
      </c>
      <c r="K217" s="16" t="s">
        <v>30</v>
      </c>
      <c r="L217" s="56"/>
      <c r="M217" s="15"/>
      <c r="N217" s="15" t="s">
        <v>32</v>
      </c>
      <c r="O217" s="15"/>
      <c r="P217" s="16" t="s">
        <v>206</v>
      </c>
      <c r="Q217" s="17">
        <v>24099</v>
      </c>
      <c r="R217" s="18">
        <v>40</v>
      </c>
      <c r="S217" s="19">
        <v>16628.309999999998</v>
      </c>
      <c r="T217" s="20" t="s">
        <v>34</v>
      </c>
      <c r="U217" s="21" t="s">
        <v>66</v>
      </c>
      <c r="V217" s="22">
        <v>43</v>
      </c>
      <c r="W217" s="22">
        <v>1</v>
      </c>
      <c r="X217" s="23"/>
    </row>
    <row r="218" spans="1:24" s="1" customFormat="1" ht="37.049999999999997" customHeight="1" x14ac:dyDescent="0.3">
      <c r="A218" s="25" t="s">
        <v>23</v>
      </c>
      <c r="B218" s="25" t="s">
        <v>234</v>
      </c>
      <c r="C218" s="12" t="s">
        <v>239</v>
      </c>
      <c r="D218" s="54"/>
      <c r="E218" s="38" t="str">
        <f>HYPERLINK("https://www.google.ru/search?q=L47978800&amp;newwindow=1&amp;tbm=isch","Еще фото")</f>
        <v>Еще фото</v>
      </c>
      <c r="F218" s="14"/>
      <c r="G218" s="25" t="s">
        <v>84</v>
      </c>
      <c r="H218" s="25" t="s">
        <v>27</v>
      </c>
      <c r="I218" s="25" t="s">
        <v>201</v>
      </c>
      <c r="J218" s="15" t="s">
        <v>39</v>
      </c>
      <c r="K218" s="16" t="s">
        <v>30</v>
      </c>
      <c r="L218" s="57"/>
      <c r="M218" s="15"/>
      <c r="N218" s="15" t="s">
        <v>32</v>
      </c>
      <c r="O218" s="15"/>
      <c r="P218" s="16" t="s">
        <v>206</v>
      </c>
      <c r="Q218" s="17">
        <v>24099</v>
      </c>
      <c r="R218" s="18">
        <v>40</v>
      </c>
      <c r="S218" s="19">
        <v>16628.309999999998</v>
      </c>
      <c r="T218" s="20" t="s">
        <v>34</v>
      </c>
      <c r="U218" s="21" t="s">
        <v>67</v>
      </c>
      <c r="V218" s="22">
        <v>44</v>
      </c>
      <c r="W218" s="22">
        <v>1</v>
      </c>
      <c r="X218" s="23"/>
    </row>
    <row r="219" spans="1:24" s="1" customFormat="1" ht="26" customHeight="1" x14ac:dyDescent="0.3">
      <c r="A219" s="11" t="s">
        <v>23</v>
      </c>
      <c r="B219" s="11" t="s">
        <v>240</v>
      </c>
      <c r="C219" s="12" t="s">
        <v>241</v>
      </c>
      <c r="D219" s="52"/>
      <c r="E219" s="38" t="str">
        <f>HYPERLINK("https://www.google.ru/search?q=L49163000&amp;newwindow=1&amp;tbm=isch","Еще фото")</f>
        <v>Еще фото</v>
      </c>
      <c r="F219" s="14"/>
      <c r="G219" s="11" t="s">
        <v>84</v>
      </c>
      <c r="H219" s="11" t="s">
        <v>27</v>
      </c>
      <c r="I219" s="15" t="s">
        <v>201</v>
      </c>
      <c r="J219" s="15" t="s">
        <v>39</v>
      </c>
      <c r="K219" s="16" t="s">
        <v>30</v>
      </c>
      <c r="L219" s="55" t="s">
        <v>242</v>
      </c>
      <c r="M219" s="15"/>
      <c r="N219" s="15" t="s">
        <v>32</v>
      </c>
      <c r="O219" s="15"/>
      <c r="P219" s="16" t="s">
        <v>206</v>
      </c>
      <c r="Q219" s="17">
        <v>30499</v>
      </c>
      <c r="R219" s="18">
        <v>40</v>
      </c>
      <c r="S219" s="19">
        <v>21044.31</v>
      </c>
      <c r="T219" s="20" t="s">
        <v>34</v>
      </c>
      <c r="U219" s="21" t="s">
        <v>66</v>
      </c>
      <c r="V219" s="22">
        <v>43</v>
      </c>
      <c r="W219" s="22">
        <v>2</v>
      </c>
      <c r="X219" s="23"/>
    </row>
    <row r="220" spans="1:24" s="1" customFormat="1" ht="26" customHeight="1" x14ac:dyDescent="0.3">
      <c r="A220" s="25" t="s">
        <v>23</v>
      </c>
      <c r="B220" s="25" t="s">
        <v>240</v>
      </c>
      <c r="C220" s="12" t="s">
        <v>241</v>
      </c>
      <c r="D220" s="53"/>
      <c r="E220" s="38" t="str">
        <f>HYPERLINK("https://www.google.ru/search?q=L49163000&amp;newwindow=1&amp;tbm=isch","Еще фото")</f>
        <v>Еще фото</v>
      </c>
      <c r="F220" s="14"/>
      <c r="G220" s="25" t="s">
        <v>84</v>
      </c>
      <c r="H220" s="25" t="s">
        <v>27</v>
      </c>
      <c r="I220" s="25" t="s">
        <v>201</v>
      </c>
      <c r="J220" s="15" t="s">
        <v>39</v>
      </c>
      <c r="K220" s="16" t="s">
        <v>30</v>
      </c>
      <c r="L220" s="56"/>
      <c r="M220" s="15"/>
      <c r="N220" s="15" t="s">
        <v>32</v>
      </c>
      <c r="O220" s="15"/>
      <c r="P220" s="16" t="s">
        <v>206</v>
      </c>
      <c r="Q220" s="17">
        <v>30499</v>
      </c>
      <c r="R220" s="18">
        <v>40</v>
      </c>
      <c r="S220" s="19">
        <v>21044.31</v>
      </c>
      <c r="T220" s="20" t="s">
        <v>34</v>
      </c>
      <c r="U220" s="21" t="s">
        <v>67</v>
      </c>
      <c r="V220" s="22">
        <v>44</v>
      </c>
      <c r="W220" s="22">
        <v>1</v>
      </c>
      <c r="X220" s="23"/>
    </row>
    <row r="221" spans="1:24" s="1" customFormat="1" ht="26" customHeight="1" x14ac:dyDescent="0.3">
      <c r="A221" s="25" t="s">
        <v>23</v>
      </c>
      <c r="B221" s="25" t="s">
        <v>240</v>
      </c>
      <c r="C221" s="12" t="s">
        <v>241</v>
      </c>
      <c r="D221" s="53"/>
      <c r="E221" s="38" t="str">
        <f>HYPERLINK("https://www.google.ru/search?q=L49163000&amp;newwindow=1&amp;tbm=isch","Еще фото")</f>
        <v>Еще фото</v>
      </c>
      <c r="F221" s="14"/>
      <c r="G221" s="25" t="s">
        <v>84</v>
      </c>
      <c r="H221" s="25" t="s">
        <v>27</v>
      </c>
      <c r="I221" s="25" t="s">
        <v>201</v>
      </c>
      <c r="J221" s="15" t="s">
        <v>39</v>
      </c>
      <c r="K221" s="16" t="s">
        <v>30</v>
      </c>
      <c r="L221" s="56"/>
      <c r="M221" s="15"/>
      <c r="N221" s="15" t="s">
        <v>32</v>
      </c>
      <c r="O221" s="15"/>
      <c r="P221" s="16" t="s">
        <v>206</v>
      </c>
      <c r="Q221" s="17">
        <v>30499</v>
      </c>
      <c r="R221" s="18">
        <v>40</v>
      </c>
      <c r="S221" s="19">
        <v>21044.31</v>
      </c>
      <c r="T221" s="20" t="s">
        <v>34</v>
      </c>
      <c r="U221" s="21" t="s">
        <v>68</v>
      </c>
      <c r="V221" s="26">
        <v>44.5</v>
      </c>
      <c r="W221" s="22">
        <v>1</v>
      </c>
      <c r="X221" s="23"/>
    </row>
    <row r="222" spans="1:24" s="1" customFormat="1" ht="26" customHeight="1" x14ac:dyDescent="0.3">
      <c r="A222" s="25" t="s">
        <v>23</v>
      </c>
      <c r="B222" s="25" t="s">
        <v>240</v>
      </c>
      <c r="C222" s="12" t="s">
        <v>241</v>
      </c>
      <c r="D222" s="54"/>
      <c r="E222" s="38" t="str">
        <f>HYPERLINK("https://www.google.ru/search?q=L49163000&amp;newwindow=1&amp;tbm=isch","Еще фото")</f>
        <v>Еще фото</v>
      </c>
      <c r="F222" s="14"/>
      <c r="G222" s="25" t="s">
        <v>84</v>
      </c>
      <c r="H222" s="25" t="s">
        <v>27</v>
      </c>
      <c r="I222" s="25" t="s">
        <v>201</v>
      </c>
      <c r="J222" s="15" t="s">
        <v>39</v>
      </c>
      <c r="K222" s="16" t="s">
        <v>30</v>
      </c>
      <c r="L222" s="57"/>
      <c r="M222" s="15"/>
      <c r="N222" s="15" t="s">
        <v>32</v>
      </c>
      <c r="O222" s="15"/>
      <c r="P222" s="16" t="s">
        <v>206</v>
      </c>
      <c r="Q222" s="17">
        <v>30499</v>
      </c>
      <c r="R222" s="18">
        <v>40</v>
      </c>
      <c r="S222" s="19">
        <v>21044.31</v>
      </c>
      <c r="T222" s="20" t="s">
        <v>34</v>
      </c>
      <c r="U222" s="21" t="s">
        <v>69</v>
      </c>
      <c r="V222" s="22">
        <v>45</v>
      </c>
      <c r="W222" s="22">
        <v>1</v>
      </c>
      <c r="X222" s="23"/>
    </row>
    <row r="223" spans="1:24" s="1" customFormat="1" ht="35" customHeight="1" x14ac:dyDescent="0.3">
      <c r="A223" s="11" t="s">
        <v>23</v>
      </c>
      <c r="B223" s="11" t="s">
        <v>199</v>
      </c>
      <c r="C223" s="12" t="s">
        <v>243</v>
      </c>
      <c r="D223" s="52"/>
      <c r="E223" s="38" t="str">
        <f>HYPERLINK("https://www.google.ru/search?q=L49221300&amp;newwindow=1&amp;tbm=isch","Еще фото")</f>
        <v>Еще фото</v>
      </c>
      <c r="F223" s="14"/>
      <c r="G223" s="11" t="s">
        <v>84</v>
      </c>
      <c r="H223" s="11" t="s">
        <v>27</v>
      </c>
      <c r="I223" s="15" t="s">
        <v>201</v>
      </c>
      <c r="J223" s="15" t="s">
        <v>39</v>
      </c>
      <c r="K223" s="16" t="s">
        <v>85</v>
      </c>
      <c r="L223" s="55" t="s">
        <v>202</v>
      </c>
      <c r="M223" s="15"/>
      <c r="N223" s="15" t="s">
        <v>244</v>
      </c>
      <c r="O223" s="15"/>
      <c r="P223" s="16" t="s">
        <v>97</v>
      </c>
      <c r="Q223" s="17">
        <v>23799</v>
      </c>
      <c r="R223" s="18">
        <v>40</v>
      </c>
      <c r="S223" s="19">
        <v>16421.309999999998</v>
      </c>
      <c r="T223" s="20" t="s">
        <v>34</v>
      </c>
      <c r="U223" s="21" t="s">
        <v>64</v>
      </c>
      <c r="V223" s="22">
        <v>42</v>
      </c>
      <c r="W223" s="22">
        <v>2</v>
      </c>
      <c r="X223" s="23"/>
    </row>
    <row r="224" spans="1:24" s="1" customFormat="1" ht="35" customHeight="1" x14ac:dyDescent="0.3">
      <c r="A224" s="25" t="s">
        <v>23</v>
      </c>
      <c r="B224" s="25" t="s">
        <v>199</v>
      </c>
      <c r="C224" s="12" t="s">
        <v>243</v>
      </c>
      <c r="D224" s="53"/>
      <c r="E224" s="38" t="str">
        <f>HYPERLINK("https://www.google.ru/search?q=L49221300&amp;newwindow=1&amp;tbm=isch","Еще фото")</f>
        <v>Еще фото</v>
      </c>
      <c r="F224" s="14"/>
      <c r="G224" s="25" t="s">
        <v>84</v>
      </c>
      <c r="H224" s="25" t="s">
        <v>27</v>
      </c>
      <c r="I224" s="25" t="s">
        <v>201</v>
      </c>
      <c r="J224" s="15" t="s">
        <v>39</v>
      </c>
      <c r="K224" s="16" t="s">
        <v>85</v>
      </c>
      <c r="L224" s="56"/>
      <c r="M224" s="15"/>
      <c r="N224" s="15" t="s">
        <v>244</v>
      </c>
      <c r="O224" s="15"/>
      <c r="P224" s="16" t="s">
        <v>97</v>
      </c>
      <c r="Q224" s="17">
        <v>23799</v>
      </c>
      <c r="R224" s="18">
        <v>40</v>
      </c>
      <c r="S224" s="19">
        <v>16421.309999999998</v>
      </c>
      <c r="T224" s="20" t="s">
        <v>34</v>
      </c>
      <c r="U224" s="21" t="s">
        <v>65</v>
      </c>
      <c r="V224" s="26">
        <v>42.5</v>
      </c>
      <c r="W224" s="22">
        <v>3</v>
      </c>
      <c r="X224" s="23"/>
    </row>
    <row r="225" spans="1:24" s="1" customFormat="1" ht="37.049999999999997" customHeight="1" x14ac:dyDescent="0.3">
      <c r="A225" s="25" t="s">
        <v>23</v>
      </c>
      <c r="B225" s="25" t="s">
        <v>199</v>
      </c>
      <c r="C225" s="12" t="s">
        <v>243</v>
      </c>
      <c r="D225" s="54"/>
      <c r="E225" s="38" t="str">
        <f>HYPERLINK("https://www.google.ru/search?q=L49221300&amp;newwindow=1&amp;tbm=isch","Еще фото")</f>
        <v>Еще фото</v>
      </c>
      <c r="F225" s="14"/>
      <c r="G225" s="25" t="s">
        <v>84</v>
      </c>
      <c r="H225" s="25" t="s">
        <v>27</v>
      </c>
      <c r="I225" s="25" t="s">
        <v>201</v>
      </c>
      <c r="J225" s="15" t="s">
        <v>39</v>
      </c>
      <c r="K225" s="16" t="s">
        <v>85</v>
      </c>
      <c r="L225" s="57"/>
      <c r="M225" s="15"/>
      <c r="N225" s="15" t="s">
        <v>244</v>
      </c>
      <c r="O225" s="15"/>
      <c r="P225" s="16" t="s">
        <v>97</v>
      </c>
      <c r="Q225" s="17">
        <v>23799</v>
      </c>
      <c r="R225" s="18">
        <v>40</v>
      </c>
      <c r="S225" s="19">
        <v>16421.309999999998</v>
      </c>
      <c r="T225" s="20" t="s">
        <v>34</v>
      </c>
      <c r="U225" s="21" t="s">
        <v>66</v>
      </c>
      <c r="V225" s="22">
        <v>43</v>
      </c>
      <c r="W225" s="22">
        <v>4</v>
      </c>
      <c r="X225" s="23"/>
    </row>
    <row r="226" spans="1:24" s="1" customFormat="1" ht="108" customHeight="1" x14ac:dyDescent="0.3">
      <c r="A226" s="11" t="s">
        <v>23</v>
      </c>
      <c r="B226" s="11" t="s">
        <v>245</v>
      </c>
      <c r="C226" s="12" t="s">
        <v>246</v>
      </c>
      <c r="D226" s="13"/>
      <c r="E226" s="38" t="str">
        <f>HYPERLINK("https://www.google.ru/search?q=LC2182600&amp;newwindow=1&amp;tbm=isch","Еще фото")</f>
        <v>Еще фото</v>
      </c>
      <c r="F226" s="24" t="s">
        <v>38</v>
      </c>
      <c r="G226" s="11" t="s">
        <v>247</v>
      </c>
      <c r="H226" s="11" t="s">
        <v>248</v>
      </c>
      <c r="I226" s="15" t="s">
        <v>249</v>
      </c>
      <c r="J226" s="15" t="s">
        <v>39</v>
      </c>
      <c r="K226" s="16" t="s">
        <v>85</v>
      </c>
      <c r="L226" s="15" t="s">
        <v>250</v>
      </c>
      <c r="M226" s="15"/>
      <c r="N226" s="15" t="s">
        <v>32</v>
      </c>
      <c r="O226" s="15"/>
      <c r="P226" s="16" t="s">
        <v>251</v>
      </c>
      <c r="Q226" s="17">
        <v>12899</v>
      </c>
      <c r="R226" s="18">
        <v>40</v>
      </c>
      <c r="S226" s="19">
        <v>8900.31</v>
      </c>
      <c r="T226" s="20" t="s">
        <v>252</v>
      </c>
      <c r="U226" s="21" t="s">
        <v>253</v>
      </c>
      <c r="V226" s="34" t="s">
        <v>254</v>
      </c>
      <c r="W226" s="22">
        <v>30</v>
      </c>
      <c r="X226" s="23"/>
    </row>
    <row r="227" spans="1:24" s="1" customFormat="1" ht="108" customHeight="1" x14ac:dyDescent="0.3">
      <c r="A227" s="11" t="s">
        <v>23</v>
      </c>
      <c r="B227" s="11" t="s">
        <v>245</v>
      </c>
      <c r="C227" s="12" t="s">
        <v>255</v>
      </c>
      <c r="D227" s="13"/>
      <c r="E227" s="38" t="str">
        <f>HYPERLINK("https://www.google.ru/search?q=LC2182700&amp;newwindow=1&amp;tbm=isch","Еще фото")</f>
        <v>Еще фото</v>
      </c>
      <c r="F227" s="24" t="s">
        <v>38</v>
      </c>
      <c r="G227" s="11" t="s">
        <v>247</v>
      </c>
      <c r="H227" s="11" t="s">
        <v>248</v>
      </c>
      <c r="I227" s="15" t="s">
        <v>249</v>
      </c>
      <c r="J227" s="15" t="s">
        <v>39</v>
      </c>
      <c r="K227" s="16" t="s">
        <v>85</v>
      </c>
      <c r="L227" s="15" t="s">
        <v>250</v>
      </c>
      <c r="M227" s="15"/>
      <c r="N227" s="15" t="s">
        <v>91</v>
      </c>
      <c r="O227" s="15"/>
      <c r="P227" s="16" t="s">
        <v>251</v>
      </c>
      <c r="Q227" s="17">
        <v>12899</v>
      </c>
      <c r="R227" s="18">
        <v>40</v>
      </c>
      <c r="S227" s="19">
        <v>8900.31</v>
      </c>
      <c r="T227" s="20" t="s">
        <v>252</v>
      </c>
      <c r="U227" s="21" t="s">
        <v>253</v>
      </c>
      <c r="V227" s="34" t="s">
        <v>254</v>
      </c>
      <c r="W227" s="22">
        <v>12</v>
      </c>
      <c r="X227" s="23"/>
    </row>
    <row r="228" spans="1:24" s="1" customFormat="1" ht="108" customHeight="1" x14ac:dyDescent="0.3">
      <c r="A228" s="11" t="s">
        <v>23</v>
      </c>
      <c r="B228" s="11" t="s">
        <v>256</v>
      </c>
      <c r="C228" s="12" t="s">
        <v>257</v>
      </c>
      <c r="D228" s="13"/>
      <c r="E228" s="38" t="str">
        <f>HYPERLINK("https://www.google.ru/search?q=LC2182900&amp;newwindow=1&amp;tbm=isch","Еще фото")</f>
        <v>Еще фото</v>
      </c>
      <c r="F228" s="24" t="s">
        <v>38</v>
      </c>
      <c r="G228" s="11" t="s">
        <v>247</v>
      </c>
      <c r="H228" s="11" t="s">
        <v>248</v>
      </c>
      <c r="I228" s="15" t="s">
        <v>249</v>
      </c>
      <c r="J228" s="15" t="s">
        <v>39</v>
      </c>
      <c r="K228" s="16" t="s">
        <v>85</v>
      </c>
      <c r="L228" s="15" t="s">
        <v>258</v>
      </c>
      <c r="M228" s="15"/>
      <c r="N228" s="15" t="s">
        <v>32</v>
      </c>
      <c r="O228" s="15"/>
      <c r="P228" s="16" t="s">
        <v>251</v>
      </c>
      <c r="Q228" s="17">
        <v>10799</v>
      </c>
      <c r="R228" s="18">
        <v>40</v>
      </c>
      <c r="S228" s="19">
        <v>7451.3099999999986</v>
      </c>
      <c r="T228" s="20" t="s">
        <v>252</v>
      </c>
      <c r="U228" s="21" t="s">
        <v>253</v>
      </c>
      <c r="V228" s="34" t="s">
        <v>254</v>
      </c>
      <c r="W228" s="22">
        <v>22</v>
      </c>
      <c r="X228" s="23"/>
    </row>
    <row r="229" spans="1:24" s="1" customFormat="1" ht="108" customHeight="1" x14ac:dyDescent="0.3">
      <c r="A229" s="11" t="s">
        <v>23</v>
      </c>
      <c r="B229" s="11" t="s">
        <v>256</v>
      </c>
      <c r="C229" s="12" t="s">
        <v>259</v>
      </c>
      <c r="D229" s="13"/>
      <c r="E229" s="38" t="str">
        <f>HYPERLINK("https://www.google.ru/search?q=LC2183000&amp;newwindow=1&amp;tbm=isch","Еще фото")</f>
        <v>Еще фото</v>
      </c>
      <c r="F229" s="24" t="s">
        <v>38</v>
      </c>
      <c r="G229" s="11" t="s">
        <v>247</v>
      </c>
      <c r="H229" s="11" t="s">
        <v>248</v>
      </c>
      <c r="I229" s="15" t="s">
        <v>249</v>
      </c>
      <c r="J229" s="15" t="s">
        <v>39</v>
      </c>
      <c r="K229" s="16" t="s">
        <v>85</v>
      </c>
      <c r="L229" s="15" t="s">
        <v>258</v>
      </c>
      <c r="M229" s="15"/>
      <c r="N229" s="15" t="s">
        <v>91</v>
      </c>
      <c r="O229" s="15"/>
      <c r="P229" s="16" t="s">
        <v>251</v>
      </c>
      <c r="Q229" s="17">
        <v>10799</v>
      </c>
      <c r="R229" s="18">
        <v>40</v>
      </c>
      <c r="S229" s="19">
        <v>7451.3099999999986</v>
      </c>
      <c r="T229" s="20" t="s">
        <v>252</v>
      </c>
      <c r="U229" s="21" t="s">
        <v>253</v>
      </c>
      <c r="V229" s="34" t="s">
        <v>254</v>
      </c>
      <c r="W229" s="22">
        <v>11</v>
      </c>
      <c r="X229" s="23"/>
    </row>
    <row r="230" spans="1:24" s="1" customFormat="1" ht="108" customHeight="1" x14ac:dyDescent="0.3">
      <c r="A230" s="11" t="s">
        <v>23</v>
      </c>
      <c r="B230" s="11" t="s">
        <v>260</v>
      </c>
      <c r="C230" s="12" t="s">
        <v>261</v>
      </c>
      <c r="D230" s="13"/>
      <c r="E230" s="38" t="str">
        <f>HYPERLINK("https://www.google.ru/search?q=LC2183200&amp;newwindow=1&amp;tbm=isch","Еще фото")</f>
        <v>Еще фото</v>
      </c>
      <c r="F230" s="24" t="s">
        <v>38</v>
      </c>
      <c r="G230" s="11" t="s">
        <v>247</v>
      </c>
      <c r="H230" s="11" t="s">
        <v>248</v>
      </c>
      <c r="I230" s="15" t="s">
        <v>249</v>
      </c>
      <c r="J230" s="15" t="s">
        <v>39</v>
      </c>
      <c r="K230" s="16" t="s">
        <v>85</v>
      </c>
      <c r="L230" s="15" t="s">
        <v>250</v>
      </c>
      <c r="M230" s="15"/>
      <c r="N230" s="15" t="s">
        <v>32</v>
      </c>
      <c r="O230" s="15"/>
      <c r="P230" s="16" t="s">
        <v>251</v>
      </c>
      <c r="Q230" s="17">
        <v>16299</v>
      </c>
      <c r="R230" s="18">
        <v>40</v>
      </c>
      <c r="S230" s="19">
        <v>11246.31</v>
      </c>
      <c r="T230" s="20" t="s">
        <v>252</v>
      </c>
      <c r="U230" s="21" t="s">
        <v>253</v>
      </c>
      <c r="V230" s="34" t="s">
        <v>254</v>
      </c>
      <c r="W230" s="22">
        <v>24</v>
      </c>
      <c r="X230" s="23"/>
    </row>
    <row r="231" spans="1:24" s="1" customFormat="1" ht="108" customHeight="1" x14ac:dyDescent="0.3">
      <c r="A231" s="11" t="s">
        <v>23</v>
      </c>
      <c r="B231" s="11" t="s">
        <v>260</v>
      </c>
      <c r="C231" s="12" t="s">
        <v>262</v>
      </c>
      <c r="D231" s="13"/>
      <c r="E231" s="38" t="str">
        <f>HYPERLINK("https://www.google.ru/search?q=LC2183300&amp;newwindow=1&amp;tbm=isch","Еще фото")</f>
        <v>Еще фото</v>
      </c>
      <c r="F231" s="24" t="s">
        <v>38</v>
      </c>
      <c r="G231" s="11" t="s">
        <v>247</v>
      </c>
      <c r="H231" s="11" t="s">
        <v>248</v>
      </c>
      <c r="I231" s="15" t="s">
        <v>249</v>
      </c>
      <c r="J231" s="15" t="s">
        <v>39</v>
      </c>
      <c r="K231" s="16" t="s">
        <v>85</v>
      </c>
      <c r="L231" s="15" t="s">
        <v>250</v>
      </c>
      <c r="M231" s="15"/>
      <c r="N231" s="15" t="s">
        <v>91</v>
      </c>
      <c r="O231" s="15"/>
      <c r="P231" s="16" t="s">
        <v>251</v>
      </c>
      <c r="Q231" s="17">
        <v>16299</v>
      </c>
      <c r="R231" s="18">
        <v>40</v>
      </c>
      <c r="S231" s="19">
        <v>11246.31</v>
      </c>
      <c r="T231" s="20" t="s">
        <v>252</v>
      </c>
      <c r="U231" s="21" t="s">
        <v>253</v>
      </c>
      <c r="V231" s="34" t="s">
        <v>254</v>
      </c>
      <c r="W231" s="22">
        <v>12</v>
      </c>
      <c r="X231" s="23"/>
    </row>
    <row r="232" spans="1:24" s="1" customFormat="1" ht="108" customHeight="1" x14ac:dyDescent="0.3">
      <c r="A232" s="11" t="s">
        <v>23</v>
      </c>
      <c r="B232" s="11" t="s">
        <v>263</v>
      </c>
      <c r="C232" s="12" t="s">
        <v>264</v>
      </c>
      <c r="D232" s="13"/>
      <c r="E232" s="38" t="str">
        <f>HYPERLINK("https://www.google.ru/search?q=L47112000&amp;newwindow=1&amp;tbm=isch","Еще фото")</f>
        <v>Еще фото</v>
      </c>
      <c r="F232" s="14" t="s">
        <v>146</v>
      </c>
      <c r="G232" s="11" t="s">
        <v>225</v>
      </c>
      <c r="H232" s="11" t="s">
        <v>27</v>
      </c>
      <c r="I232" s="15" t="s">
        <v>265</v>
      </c>
      <c r="J232" s="15" t="s">
        <v>39</v>
      </c>
      <c r="K232" s="16" t="s">
        <v>30</v>
      </c>
      <c r="L232" s="15" t="s">
        <v>226</v>
      </c>
      <c r="M232" s="15"/>
      <c r="N232" s="15" t="s">
        <v>32</v>
      </c>
      <c r="O232" s="15"/>
      <c r="P232" s="16" t="s">
        <v>171</v>
      </c>
      <c r="Q232" s="17">
        <v>13199</v>
      </c>
      <c r="R232" s="18">
        <v>45.45</v>
      </c>
      <c r="S232" s="19">
        <v>8279.9884999999995</v>
      </c>
      <c r="T232" s="20" t="s">
        <v>34</v>
      </c>
      <c r="U232" s="21" t="s">
        <v>51</v>
      </c>
      <c r="V232" s="26">
        <v>38.5</v>
      </c>
      <c r="W232" s="22">
        <v>1</v>
      </c>
      <c r="X232" s="23"/>
    </row>
  </sheetData>
  <autoFilter ref="A3:X232" xr:uid="{00000000-0009-0000-0000-000000000000}"/>
  <mergeCells count="72">
    <mergeCell ref="D5:D13"/>
    <mergeCell ref="L5:L13"/>
    <mergeCell ref="D14:D23"/>
    <mergeCell ref="L14:L23"/>
    <mergeCell ref="D24:D36"/>
    <mergeCell ref="L24:L36"/>
    <mergeCell ref="D37:D41"/>
    <mergeCell ref="L37:L41"/>
    <mergeCell ref="D42:D44"/>
    <mergeCell ref="L42:L44"/>
    <mergeCell ref="D61:D62"/>
    <mergeCell ref="L61:L62"/>
    <mergeCell ref="D63:D64"/>
    <mergeCell ref="L63:L64"/>
    <mergeCell ref="D65:D72"/>
    <mergeCell ref="L65:L72"/>
    <mergeCell ref="D73:D74"/>
    <mergeCell ref="L73:L74"/>
    <mergeCell ref="D75:D88"/>
    <mergeCell ref="L75:L88"/>
    <mergeCell ref="D89:D91"/>
    <mergeCell ref="L89:L91"/>
    <mergeCell ref="D92:D105"/>
    <mergeCell ref="L92:L105"/>
    <mergeCell ref="D106:D118"/>
    <mergeCell ref="L106:L118"/>
    <mergeCell ref="D119:D120"/>
    <mergeCell ref="L119:L120"/>
    <mergeCell ref="D121:D125"/>
    <mergeCell ref="L121:L125"/>
    <mergeCell ref="D126:D131"/>
    <mergeCell ref="L126:L131"/>
    <mergeCell ref="D132:D134"/>
    <mergeCell ref="L132:L134"/>
    <mergeCell ref="D135:D139"/>
    <mergeCell ref="L135:L139"/>
    <mergeCell ref="D140:D143"/>
    <mergeCell ref="L140:L143"/>
    <mergeCell ref="D144:D149"/>
    <mergeCell ref="L144:L149"/>
    <mergeCell ref="D150:D152"/>
    <mergeCell ref="L150:L152"/>
    <mergeCell ref="D153:D155"/>
    <mergeCell ref="L153:L155"/>
    <mergeCell ref="D157:D162"/>
    <mergeCell ref="L157:L162"/>
    <mergeCell ref="D163:D165"/>
    <mergeCell ref="L163:L165"/>
    <mergeCell ref="D168:D169"/>
    <mergeCell ref="L168:L169"/>
    <mergeCell ref="D170:D172"/>
    <mergeCell ref="L170:L172"/>
    <mergeCell ref="D176:D181"/>
    <mergeCell ref="L176:L181"/>
    <mergeCell ref="D182:D184"/>
    <mergeCell ref="L182:L184"/>
    <mergeCell ref="D185:D186"/>
    <mergeCell ref="L185:L186"/>
    <mergeCell ref="D187:D195"/>
    <mergeCell ref="L187:L195"/>
    <mergeCell ref="D196:D206"/>
    <mergeCell ref="L196:L206"/>
    <mergeCell ref="D207:D211"/>
    <mergeCell ref="L207:L211"/>
    <mergeCell ref="D212:D215"/>
    <mergeCell ref="L212:L215"/>
    <mergeCell ref="D216:D218"/>
    <mergeCell ref="L216:L218"/>
    <mergeCell ref="D219:D222"/>
    <mergeCell ref="L219:L222"/>
    <mergeCell ref="D223:D225"/>
    <mergeCell ref="L223:L225"/>
  </mergeCells>
  <dataValidations count="20">
    <dataValidation type="whole" operator="lessThanOrEqual" allowBlank="1" showErrorMessage="1" errorTitle="Неверно" error="Заказ не может быть больше Наличия" sqref="X4 X232 X220:X222 X215:X218 X212:X213 X205:X208 X192 X187:X188 X180:X182 X175:X176 X168:X171 X165:X166 X163 X152:X156 X149 X130:X132 X126 X119 X107 X105 X88:X91 X73:X75 X59:X65 X56 X53 X47 X45 X42:X43 X34 X13" xr:uid="{00000000-0002-0000-0000-000000000000}">
      <formula1>1</formula1>
    </dataValidation>
    <dataValidation type="whole" operator="lessThanOrEqual" allowBlank="1" showErrorMessage="1" errorTitle="Неверно" error="Заказ не может быть больше Наличия" sqref="X5 X225 X201:X203 X157 X143 X140 X114 X93 X79 X35 X28 X22:X23 X16" xr:uid="{00000000-0002-0000-0000-000001000000}">
      <formula1>4</formula1>
    </dataValidation>
    <dataValidation type="whole" operator="lessThanOrEqual" allowBlank="1" showErrorMessage="1" errorTitle="Неверно" error="Заказ не может быть больше Наличия" sqref="X6 X159 X142 X137:X138 X123 X121 X39 X32 X29 X11" xr:uid="{00000000-0002-0000-0000-000002000000}">
      <formula1>7</formula1>
    </dataValidation>
    <dataValidation type="whole" operator="lessThanOrEqual" allowBlank="1" showErrorMessage="1" errorTitle="Неверно" error="Заказ не может быть больше Наличия" sqref="X7 X224 X210 X198:X199 X195 X186 X183 X178 X173 X161 X150 X148 X141 X115 X111 X108:X109 X92 X85:X86 X78 X72 X36 X25:X26" xr:uid="{00000000-0002-0000-0000-000003000000}">
      <formula1>3</formula1>
    </dataValidation>
    <dataValidation type="whole" operator="lessThanOrEqual" allowBlank="1" showErrorMessage="1" errorTitle="Неверно" error="Заказ не может быть больше Наличия" sqref="X8 X136 X128 X81 X70 X67 X55 X30 X21 X15" xr:uid="{00000000-0002-0000-0000-000004000000}">
      <formula1>9</formula1>
    </dataValidation>
    <dataValidation type="whole" operator="lessThanOrEqual" allowBlank="1" showErrorMessage="1" errorTitle="Неверно" error="Заказ не может быть больше Наличия" sqref="X97 X9:X10" xr:uid="{00000000-0002-0000-0000-000005000000}">
      <formula1>13</formula1>
    </dataValidation>
    <dataValidation type="whole" operator="lessThanOrEqual" allowBlank="1" showErrorMessage="1" errorTitle="Неверно" error="Заказ не может быть больше Наличия" sqref="X12 X191 X184:X185 X158 X145:X147 X120 X103:X104 X84 X41 X37 X27 X14" xr:uid="{00000000-0002-0000-0000-000008000000}">
      <formula1>5</formula1>
    </dataValidation>
    <dataValidation type="whole" operator="lessThanOrEqual" allowBlank="1" showErrorMessage="1" errorTitle="Неверно" error="Заказ не может быть больше Наличия" sqref="X17 X231 X227 X124 X100" xr:uid="{00000000-0002-0000-0000-00000D000000}">
      <formula1>12</formula1>
    </dataValidation>
    <dataValidation type="whole" operator="lessThanOrEqual" allowBlank="1" showErrorMessage="1" errorTitle="Неверно" error="Заказ не может быть больше Наличия" sqref="X18:X19" xr:uid="{00000000-0002-0000-0000-00000E000000}">
      <formula1>17</formula1>
    </dataValidation>
    <dataValidation type="whole" operator="lessThanOrEqual" allowBlank="1" showErrorMessage="1" errorTitle="Неверно" error="Заказ не может быть больше Наличия" sqref="X20 X229 X125 X101 X96 X66" xr:uid="{00000000-0002-0000-0000-000010000000}">
      <formula1>11</formula1>
    </dataValidation>
    <dataValidation type="whole" operator="lessThanOrEqual" allowBlank="1" showErrorMessage="1" errorTitle="Неверно" error="Заказ не может быть больше Наличия" sqref="X24 X223 X219 X214 X211 X209 X204 X196:X197 X193:X194 X189:X190 X179 X177 X174 X172 X167 X164 X162 X151 X144 X139 X133:X135 X116:X118 X106 X87 X76:X77 X57:X58 X54 X48:X52 X46 X44 X38" xr:uid="{00000000-0002-0000-0000-000014000000}">
      <formula1>2</formula1>
    </dataValidation>
    <dataValidation type="whole" operator="lessThanOrEqual" allowBlank="1" showErrorMessage="1" errorTitle="Неверно" error="Заказ не может быть больше Наличия" sqref="X31 X160 X95 X82 X71" xr:uid="{00000000-0002-0000-0000-00001B000000}">
      <formula1>8</formula1>
    </dataValidation>
    <dataValidation type="whole" operator="lessThanOrEqual" allowBlank="1" showErrorMessage="1" errorTitle="Неверно" error="Заказ не может быть больше Наличия" sqref="X33 X200 X113 X110 X102 X94 X83 X80" xr:uid="{00000000-0002-0000-0000-00001D000000}">
      <formula1>6</formula1>
    </dataValidation>
    <dataValidation type="whole" operator="lessThanOrEqual" allowBlank="1" showErrorMessage="1" errorTitle="Неверно" error="Заказ не может быть больше Наличия" sqref="X40 X129 X127 X112" xr:uid="{00000000-0002-0000-0000-000024000000}">
      <formula1>10</formula1>
    </dataValidation>
    <dataValidation type="whole" operator="lessThanOrEqual" allowBlank="1" showErrorMessage="1" errorTitle="Неверно" error="Заказ не может быть больше Наличия" sqref="X68" xr:uid="{00000000-0002-0000-0000-000040000000}">
      <formula1>20</formula1>
    </dataValidation>
    <dataValidation type="whole" operator="lessThanOrEqual" allowBlank="1" showErrorMessage="1" errorTitle="Неверно" error="Заказ не может быть больше Наличия" sqref="X69 X122 X99" xr:uid="{00000000-0002-0000-0000-000041000000}">
      <formula1>15</formula1>
    </dataValidation>
    <dataValidation type="whole" operator="lessThanOrEqual" allowBlank="1" showErrorMessage="1" errorTitle="Неверно" error="Заказ не может быть больше Наличия" sqref="X98" xr:uid="{00000000-0002-0000-0000-00005E000000}">
      <formula1>16</formula1>
    </dataValidation>
    <dataValidation type="whole" operator="lessThanOrEqual" allowBlank="1" showErrorMessage="1" errorTitle="Неверно" error="Заказ не может быть больше Наличия" sqref="X226" xr:uid="{00000000-0002-0000-0000-0000DE000000}">
      <formula1>30</formula1>
    </dataValidation>
    <dataValidation type="whole" operator="lessThanOrEqual" allowBlank="1" showErrorMessage="1" errorTitle="Неверно" error="Заказ не может быть больше Наличия" sqref="X228" xr:uid="{00000000-0002-0000-0000-0000E0000000}">
      <formula1>22</formula1>
    </dataValidation>
    <dataValidation type="whole" operator="lessThanOrEqual" allowBlank="1" showErrorMessage="1" errorTitle="Неверно" error="Заказ не может быть больше Наличия" sqref="X230" xr:uid="{00000000-0002-0000-0000-0000E2000000}">
      <formula1>24</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9" customWidth="1"/>
    <col min="2" max="3" width="31.75" style="39" customWidth="1"/>
    <col min="4" max="4" width="2.75" style="39" customWidth="1"/>
    <col min="5" max="5" width="35.75" style="40" customWidth="1"/>
    <col min="6" max="7" width="22.75" style="42" customWidth="1"/>
    <col min="8" max="8" width="2.75" style="40" customWidth="1"/>
    <col min="9" max="9" width="38.75" style="40" customWidth="1"/>
    <col min="10" max="11" width="16.75" style="42" customWidth="1"/>
    <col min="12" max="16384" width="9.1640625" style="39"/>
  </cols>
  <sheetData>
    <row r="1" spans="2:11" x14ac:dyDescent="0.45">
      <c r="E1" s="45" t="s">
        <v>267</v>
      </c>
      <c r="F1" s="41"/>
      <c r="G1" s="46"/>
    </row>
    <row r="2" spans="2:11" x14ac:dyDescent="0.45">
      <c r="E2" s="43" t="s">
        <v>268</v>
      </c>
      <c r="F2" s="47">
        <f>SUMPRODUCT(TDSheet!$Q$4:$Q$1048572,TDSheet!$X$4:$X$1048572)</f>
        <v>0</v>
      </c>
      <c r="G2" s="47"/>
      <c r="H2" s="48"/>
      <c r="I2" s="48"/>
      <c r="J2" s="49"/>
      <c r="K2" s="49"/>
    </row>
    <row r="3" spans="2:11" x14ac:dyDescent="0.45">
      <c r="B3" s="62"/>
      <c r="C3" s="62"/>
      <c r="E3" s="43" t="s">
        <v>269</v>
      </c>
      <c r="F3" s="47" t="e">
        <f>SUMPRODUCT(TDSheet!#REF!,TDSheet!$X$4:$X$1048571)</f>
        <v>#REF!</v>
      </c>
      <c r="G3" s="47"/>
      <c r="H3" s="48"/>
      <c r="I3" s="48"/>
      <c r="J3" s="49"/>
      <c r="K3" s="49"/>
    </row>
    <row r="4" spans="2:11" x14ac:dyDescent="0.45">
      <c r="B4" s="60" t="s">
        <v>266</v>
      </c>
      <c r="C4" s="61"/>
      <c r="E4" s="44" t="s">
        <v>270</v>
      </c>
      <c r="F4" s="50" t="s">
        <v>275</v>
      </c>
      <c r="G4" s="50" t="s">
        <v>276</v>
      </c>
      <c r="H4" s="48"/>
      <c r="I4" s="50" t="s">
        <v>277</v>
      </c>
      <c r="J4" s="50" t="s">
        <v>279</v>
      </c>
      <c r="K4" s="50" t="s">
        <v>276</v>
      </c>
    </row>
    <row r="5" spans="2:11" x14ac:dyDescent="0.45">
      <c r="B5" s="61"/>
      <c r="C5" s="61"/>
      <c r="E5" s="43" t="s">
        <v>27</v>
      </c>
      <c r="F5" s="47" t="e">
        <f>SUMPRODUCT(- -(TDSheet!$H$4:$H$1048569="Обувь"),TDSheet!#REF!,TDSheet!$X$4:$X$1048569)</f>
        <v>#REF!</v>
      </c>
      <c r="G5" s="47">
        <f>SUMIF(TDSheet!$H$4:$H$1048569,"Обувь",TDSheet!$X$4:$X$1048569)</f>
        <v>0</v>
      </c>
      <c r="H5" s="48"/>
      <c r="I5" s="51" t="s">
        <v>30</v>
      </c>
      <c r="J5" s="47" t="e">
        <f>SUMPRODUCT(- -(TDSheet!$K$4:$K$1048569="Мужчины"),TDSheet!#REF!,TDSheet!$X$4:$X$1048569)</f>
        <v>#REF!</v>
      </c>
      <c r="K5" s="47">
        <f>SUMIF(TDSheet!$K$4:$K$1048569,"Мужчины",TDSheet!$X$4:$X$1048569)</f>
        <v>0</v>
      </c>
    </row>
    <row r="6" spans="2:11" x14ac:dyDescent="0.45">
      <c r="B6" s="61"/>
      <c r="C6" s="61"/>
      <c r="E6" s="43" t="s">
        <v>271</v>
      </c>
      <c r="F6" s="47" t="e">
        <f>SUMPRODUCT(- -(TDSheet!$H$4:$H$1048569="Одежда"),TDSheet!#REF!,TDSheet!$X$4:$X$1048569)</f>
        <v>#REF!</v>
      </c>
      <c r="G6" s="47">
        <f>SUMIF(TDSheet!$H$4:$H$1048569,"Одежда",TDSheet!$X$4:$X$1048569)</f>
        <v>0</v>
      </c>
      <c r="H6" s="48"/>
      <c r="I6" s="51" t="s">
        <v>40</v>
      </c>
      <c r="J6" s="47" t="e">
        <f>SUMPRODUCT(- -(TDSheet!$K$4:$K$1048569="Женщины"),TDSheet!#REF!,TDSheet!$X$4:$X$1048569)</f>
        <v>#REF!</v>
      </c>
      <c r="K6" s="47">
        <f>SUMIF(TDSheet!$K$4:$K$1048569,"Женщины",TDSheet!$X$4:$X$1048569)</f>
        <v>0</v>
      </c>
    </row>
    <row r="7" spans="2:11" x14ac:dyDescent="0.45">
      <c r="B7" s="61"/>
      <c r="C7" s="61"/>
      <c r="E7" s="43" t="s">
        <v>272</v>
      </c>
      <c r="F7" s="47" t="e">
        <f>SUMPRODUCT(- -(TDSheet!$H$4:$H$1048569="Аксессуары"),TDSheet!#REF!,TDSheet!$X$4:$X$1048569)</f>
        <v>#REF!</v>
      </c>
      <c r="G7" s="47">
        <f>SUMIF(TDSheet!$H$4:$H$1048569,"Аксессуары",TDSheet!$X$4:$X$1048569)</f>
        <v>0</v>
      </c>
      <c r="H7" s="48"/>
      <c r="I7" s="51" t="s">
        <v>278</v>
      </c>
      <c r="J7" s="47" t="e">
        <f>SUMPRODUCT(- -(TDSheet!$K$4:$K$1048569="Дети"),TDSheet!#REF!,TDSheet!$X$4:$X$1048569)</f>
        <v>#REF!</v>
      </c>
      <c r="K7" s="47">
        <f>SUMIF(TDSheet!$K$4:$K$1048569,"Дети",TDSheet!$X$4:$X$1048569)</f>
        <v>0</v>
      </c>
    </row>
    <row r="8" spans="2:11" x14ac:dyDescent="0.45">
      <c r="B8" s="61"/>
      <c r="C8" s="61"/>
      <c r="E8" s="43" t="s">
        <v>273</v>
      </c>
      <c r="F8" s="47" t="e">
        <f>SUMPRODUCT(- -(TDSheet!$H$4:$H$1048569="Спорт. Инвентарь"),TDSheet!#REF!,TDSheet!$X$4:$X$1048569)</f>
        <v>#REF!</v>
      </c>
      <c r="G8" s="47">
        <f>SUMIF(TDSheet!$H$4:$H$1048569,"Спорт. Инвентарь",TDSheet!$X$4:$X$1048569)</f>
        <v>0</v>
      </c>
      <c r="H8" s="48"/>
      <c r="I8" s="51" t="s">
        <v>85</v>
      </c>
      <c r="J8" s="47" t="e">
        <f>SUMPRODUCT(- -(TDSheet!$K$4:$K$1048569="Унисекс"),TDSheet!#REF!,TDSheet!$X$4:$X$1048569)</f>
        <v>#REF!</v>
      </c>
      <c r="K8" s="47">
        <f>SUMIF(TDSheet!$K$4:$K$1048569,"Унисекс",TDSheet!$X$4:$X$1048569)</f>
        <v>0</v>
      </c>
    </row>
    <row r="9" spans="2:11" x14ac:dyDescent="0.45">
      <c r="B9" s="61"/>
      <c r="C9" s="61"/>
      <c r="E9" s="43" t="s">
        <v>248</v>
      </c>
      <c r="F9" s="47" t="e">
        <f>SUMPRODUCT(- -(TDSheet!$H$4:$H$1048569="Сумки и рюкзаки"),TDSheet!#REF!,TDSheet!$X$4:$X$1048569)</f>
        <v>#REF!</v>
      </c>
      <c r="G9" s="47">
        <f>SUMIF(TDSheet!$H$4:$H$1048569,"Сумки и рюкзаки",TDSheet!$X$4:$X$1048569)</f>
        <v>0</v>
      </c>
      <c r="H9" s="48"/>
      <c r="I9" s="48"/>
      <c r="J9" s="49"/>
      <c r="K9" s="49"/>
    </row>
    <row r="10" spans="2:11" x14ac:dyDescent="0.45">
      <c r="B10" s="61"/>
      <c r="C10" s="61"/>
      <c r="E10" s="43" t="s">
        <v>274</v>
      </c>
      <c r="F10" s="47" t="e">
        <f>SUM(F5:F9)</f>
        <v>#REF!</v>
      </c>
      <c r="G10" s="47">
        <f>SUM(G5:G9)</f>
        <v>0</v>
      </c>
      <c r="H10" s="48"/>
      <c r="I10" s="48"/>
      <c r="J10" s="49"/>
      <c r="K10" s="49"/>
    </row>
    <row r="11" spans="2:11" x14ac:dyDescent="0.45">
      <c r="B11" s="61"/>
      <c r="C11" s="61"/>
    </row>
    <row r="12" spans="2:11" x14ac:dyDescent="0.45">
      <c r="B12" s="61"/>
      <c r="C12" s="61"/>
    </row>
    <row r="13" spans="2:11" x14ac:dyDescent="0.45">
      <c r="B13" s="61"/>
      <c r="C13" s="61"/>
    </row>
    <row r="14" spans="2:11" x14ac:dyDescent="0.45">
      <c r="B14" s="61"/>
      <c r="C14" s="61"/>
    </row>
    <row r="15" spans="2:11" x14ac:dyDescent="0.45">
      <c r="B15" s="61"/>
      <c r="C15" s="61"/>
    </row>
    <row r="16" spans="2:11" x14ac:dyDescent="0.45">
      <c r="B16" s="62"/>
      <c r="C16" s="62"/>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2026-10-09T09:32:10Z</dcterms:created>
  <dcterms:modified xsi:type="dcterms:W3CDTF">2026-10-09T14:49:59Z</dcterms:modified>
</cp:coreProperties>
</file>